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C:\Users\user\Desktop\1.TENDERI 2019 Noe-dek-2020-2021 MoTC\2.LRCP\2.works\5. TENDER 5\Del 1\RFB\28.12 финал доцументатион бети\4.ПРЕДМЕР ЗА Т5 ДЕЛ 1\"/>
    </mc:Choice>
  </mc:AlternateContent>
  <xr:revisionPtr revIDLastSave="0" documentId="13_ncr:1_{EECAF96C-9FA7-47F5-AB98-2A1139FC5A83}" xr6:coauthVersionLast="47" xr6:coauthVersionMax="47" xr10:uidLastSave="{00000000-0000-0000-0000-000000000000}"/>
  <bookViews>
    <workbookView xWindow="-120" yWindow="-120" windowWidth="29040" windowHeight="15840" xr2:uid="{00000000-000D-0000-FFFF-FFFF00000000}"/>
  </bookViews>
  <sheets>
    <sheet name="О.Валандово ул.Горно Мало " sheetId="2" r:id="rId1"/>
    <sheet name="О.Демир Капија-ул. Попова Кула" sheetId="4" r:id="rId2"/>
    <sheet name="О.Струмица ул.Братство и Единст" sheetId="9" r:id="rId3"/>
    <sheet name="Тендер 5-Дел.1-Рекапитулар " sheetId="7" r:id="rId4"/>
    <sheet name="Sheet1" sheetId="1" r:id="rId5"/>
  </sheets>
  <externalReferences>
    <externalReference r:id="rId6"/>
    <externalReference r:id="rId7"/>
  </externalReferences>
  <definedNames>
    <definedName name="bazag2" localSheetId="1">[1]Baza!$B$1:$D$82</definedName>
    <definedName name="bazag2">[2]Baza!$B$1:$D$82</definedName>
    <definedName name="_xlnm.Print_Area" localSheetId="0">'О.Валандово ул.Горно Мало '!$A$1:$H$88</definedName>
    <definedName name="_xlnm.Print_Area" localSheetId="1">'О.Демир Капија-ул. Попова Кула'!$A$1:$H$83</definedName>
    <definedName name="_xlnm.Print_Area" localSheetId="2">'О.Струмица ул.Братство и Единст'!$A$1:$I$83</definedName>
    <definedName name="_xlnm.Print_Area" localSheetId="3">'Тендер 5-Дел.1-Рекапитулар '!$A$1:$J$12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5" i="7" l="1"/>
  <c r="H55" i="9"/>
  <c r="H49" i="9"/>
  <c r="B45" i="9"/>
  <c r="B46" i="9" s="1"/>
  <c r="B47" i="9" s="1"/>
  <c r="B48" i="9" s="1"/>
  <c r="H46" i="9"/>
  <c r="H69" i="4" l="1"/>
  <c r="B48" i="2"/>
  <c r="B49" i="2" s="1"/>
  <c r="B50" i="2" s="1"/>
  <c r="B51" i="2" s="1"/>
  <c r="B52" i="2" s="1"/>
  <c r="B53" i="2" s="1"/>
  <c r="H50" i="2"/>
  <c r="H67" i="9" l="1"/>
  <c r="H59" i="9"/>
  <c r="H60" i="9"/>
  <c r="H61" i="9"/>
  <c r="H62" i="9"/>
  <c r="H63" i="9"/>
  <c r="H64" i="9"/>
  <c r="H47" i="9"/>
  <c r="H48" i="9"/>
  <c r="H51" i="9"/>
  <c r="H52" i="9"/>
  <c r="H53" i="9"/>
  <c r="H54" i="9"/>
  <c r="H44" i="9"/>
  <c r="H45" i="9"/>
  <c r="H38" i="9"/>
  <c r="H39" i="9"/>
  <c r="H40" i="9"/>
  <c r="H33" i="9"/>
  <c r="H34" i="9"/>
  <c r="H25" i="9"/>
  <c r="H26" i="9"/>
  <c r="H27" i="9"/>
  <c r="H28" i="9"/>
  <c r="H29" i="9"/>
  <c r="H68" i="4"/>
  <c r="H67" i="4"/>
  <c r="H60" i="4"/>
  <c r="H61" i="4"/>
  <c r="H62" i="4"/>
  <c r="H63" i="4"/>
  <c r="H64" i="4"/>
  <c r="H65" i="4"/>
  <c r="H55" i="4"/>
  <c r="H47" i="4"/>
  <c r="H48" i="4"/>
  <c r="H49" i="4"/>
  <c r="H50" i="4"/>
  <c r="H51" i="4"/>
  <c r="H38" i="4"/>
  <c r="H39" i="4"/>
  <c r="H40" i="4"/>
  <c r="H41" i="4"/>
  <c r="H42" i="4"/>
  <c r="H43" i="4"/>
  <c r="H33" i="4"/>
  <c r="H34" i="4"/>
  <c r="H25" i="4"/>
  <c r="H26" i="4"/>
  <c r="H27" i="4"/>
  <c r="H28" i="4"/>
  <c r="H29" i="4"/>
  <c r="H45" i="2"/>
  <c r="H46" i="2"/>
  <c r="H47" i="2"/>
  <c r="H48" i="2"/>
  <c r="H34" i="2"/>
  <c r="H49" i="2"/>
  <c r="H51" i="2"/>
  <c r="H52" i="2"/>
  <c r="H53" i="2"/>
  <c r="H38" i="2"/>
  <c r="H39" i="2"/>
  <c r="H40" i="2"/>
  <c r="H41" i="2"/>
  <c r="H33" i="2"/>
  <c r="H25" i="2"/>
  <c r="H26" i="2"/>
  <c r="H27" i="2"/>
  <c r="H28" i="2"/>
  <c r="H29" i="2"/>
  <c r="H24" i="2"/>
  <c r="B45" i="2"/>
  <c r="B46" i="2" s="1"/>
  <c r="B47" i="2" s="1"/>
  <c r="B38" i="2"/>
  <c r="B39" i="2" s="1"/>
  <c r="B40" i="2" s="1"/>
  <c r="B41" i="2" s="1"/>
  <c r="B63" i="4" l="1"/>
  <c r="B64" i="4" s="1"/>
  <c r="B65" i="4" s="1"/>
  <c r="H59" i="4"/>
  <c r="B59" i="9" l="1"/>
  <c r="H58" i="9" l="1"/>
  <c r="B44" i="9" l="1"/>
  <c r="H24" i="9"/>
  <c r="B67" i="9"/>
  <c r="B51" i="9"/>
  <c r="B52" i="9" s="1"/>
  <c r="B53" i="9" s="1"/>
  <c r="B54" i="9" s="1"/>
  <c r="H24" i="4" l="1"/>
  <c r="H30" i="4" l="1"/>
  <c r="H30" i="9" l="1"/>
  <c r="H73" i="9" s="1"/>
  <c r="H32" i="9"/>
  <c r="H37" i="9"/>
  <c r="H43" i="9"/>
  <c r="H66" i="9"/>
  <c r="H69" i="9"/>
  <c r="H70" i="9" l="1"/>
  <c r="H78" i="9" s="1"/>
  <c r="H76" i="9"/>
  <c r="H35" i="9"/>
  <c r="H74" i="9" s="1"/>
  <c r="H41" i="9"/>
  <c r="H75" i="9" s="1"/>
  <c r="H77" i="9"/>
  <c r="H79" i="9" l="1"/>
  <c r="H9" i="7" s="1"/>
  <c r="H30" i="2" l="1"/>
  <c r="B69" i="2"/>
  <c r="B70" i="2" s="1"/>
  <c r="B71" i="2" s="1"/>
  <c r="B72" i="2" s="1"/>
  <c r="B58" i="2"/>
  <c r="B59" i="2" s="1"/>
  <c r="B60" i="2" s="1"/>
  <c r="B61" i="2" s="1"/>
  <c r="B62" i="2" s="1"/>
  <c r="B63" i="2" s="1"/>
  <c r="B64" i="2" s="1"/>
  <c r="B47" i="4"/>
  <c r="B48" i="4" s="1"/>
  <c r="B49" i="4" s="1"/>
  <c r="B50" i="4" s="1"/>
  <c r="B51" i="4" s="1"/>
  <c r="B38" i="4"/>
  <c r="B39" i="4" s="1"/>
  <c r="B40" i="4" s="1"/>
  <c r="B41" i="4" s="1"/>
  <c r="B42" i="4" s="1"/>
  <c r="B43" i="4" s="1"/>
  <c r="B65" i="2" l="1"/>
  <c r="B66" i="2" s="1"/>
  <c r="H54" i="4"/>
  <c r="H46" i="4"/>
  <c r="H37" i="4"/>
  <c r="H32" i="4"/>
  <c r="H57" i="2"/>
  <c r="H77" i="4" l="1"/>
  <c r="H72" i="4"/>
  <c r="H56" i="4"/>
  <c r="H76" i="4" s="1"/>
  <c r="H35" i="4"/>
  <c r="H73" i="4" s="1"/>
  <c r="H52" i="4"/>
  <c r="H75" i="4" s="1"/>
  <c r="H44" i="4"/>
  <c r="H74" i="4" s="1"/>
  <c r="H10" i="7"/>
  <c r="I9" i="7"/>
  <c r="J9" i="7" s="1"/>
  <c r="H78" i="4" l="1"/>
  <c r="H7" i="7" s="1"/>
  <c r="J10" i="7"/>
  <c r="I10" i="7"/>
  <c r="H32" i="2"/>
  <c r="H35" i="2" s="1"/>
  <c r="I7" i="7" l="1"/>
  <c r="H74" i="2"/>
  <c r="H72" i="2"/>
  <c r="H71" i="2"/>
  <c r="H70" i="2"/>
  <c r="H69" i="2"/>
  <c r="H68" i="2"/>
  <c r="H66" i="2"/>
  <c r="H65" i="2"/>
  <c r="H64" i="2"/>
  <c r="H63" i="2"/>
  <c r="H62" i="2"/>
  <c r="H61" i="2"/>
  <c r="H60" i="2"/>
  <c r="H59" i="2"/>
  <c r="H58" i="2"/>
  <c r="H75" i="2" l="1"/>
  <c r="H82" i="2" s="1"/>
  <c r="H8" i="7"/>
  <c r="J7" i="7"/>
  <c r="J8" i="7" s="1"/>
  <c r="I8" i="7"/>
  <c r="H37" i="2" l="1"/>
  <c r="H44" i="2"/>
  <c r="H54" i="2" s="1"/>
  <c r="H81" i="2" s="1"/>
  <c r="H79" i="2"/>
  <c r="H42" i="2" l="1"/>
  <c r="H80" i="2" s="1"/>
  <c r="H78" i="2"/>
  <c r="H83" i="2" l="1"/>
  <c r="H5" i="7" s="1"/>
  <c r="H6" i="7" l="1"/>
  <c r="I5" i="7"/>
  <c r="J6" i="7" l="1"/>
  <c r="J12" i="7" s="1"/>
  <c r="I6" i="7"/>
  <c r="I11" i="7" s="1"/>
  <c r="H11" i="7"/>
  <c r="J11" i="7" l="1"/>
</calcChain>
</file>

<file path=xl/sharedStrings.xml><?xml version="1.0" encoding="utf-8"?>
<sst xmlns="http://schemas.openxmlformats.org/spreadsheetml/2006/main" count="517" uniqueCount="217">
  <si>
    <t xml:space="preserve">  ПРЕДМЕР ПРЕСМЕТКА</t>
  </si>
  <si>
    <t>А. ОПШТИ НАПОМЕНИ:</t>
  </si>
  <si>
    <t>А.1</t>
  </si>
  <si>
    <t>А.2</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</si>
  <si>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</si>
  <si>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</si>
  <si>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</si>
  <si>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А.4</t>
  </si>
  <si>
    <t>А.5</t>
  </si>
  <si>
    <t>А.6</t>
  </si>
  <si>
    <t>А.7</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</si>
  <si>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</si>
  <si>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А.8</t>
  </si>
  <si>
    <t>А.9</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</si>
  <si>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</si>
  <si>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А.10</t>
  </si>
  <si>
    <t>А.11</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</si>
  <si>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</si>
  <si>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А.12</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</si>
  <si>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</si>
  <si>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</si>
  <si>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</si>
  <si>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</si>
  <si>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</si>
  <si>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Ред.бр.</t>
  </si>
  <si>
    <t>Опис на работите</t>
  </si>
  <si>
    <t>Ед. мера</t>
  </si>
  <si>
    <t>Количина</t>
  </si>
  <si>
    <t>Ед. цена (ден. без ДДВ)</t>
  </si>
  <si>
    <t>Вк. Цена
(ден. без ДДВ)</t>
  </si>
  <si>
    <t>1. ОПШТИ РАБОТИ</t>
  </si>
  <si>
    <t>Изработка на план за контрола на квалитет</t>
  </si>
  <si>
    <t>паушал</t>
  </si>
  <si>
    <t>Дополнителни геотехнички истражувања и лабораториски тестирања</t>
  </si>
  <si>
    <t>Изработка на проект на изведена состојба</t>
  </si>
  <si>
    <t>2. ПРИПРЕМНИ РАБОТИ</t>
  </si>
  <si>
    <t>км</t>
  </si>
  <si>
    <t>м1</t>
  </si>
  <si>
    <t>м2</t>
  </si>
  <si>
    <t>м3</t>
  </si>
  <si>
    <t>парче</t>
  </si>
  <si>
    <t>2.ВКУПНО ЗА ПРИПРЕМНИ РАБОТИ</t>
  </si>
  <si>
    <t>3. ДОЛЕН СТРОЈ</t>
  </si>
  <si>
    <t>3.ВКУПНО ЗА ДОЛЕН СТРОЈ:</t>
  </si>
  <si>
    <t>4.ГOРЕН СТРОЈ</t>
  </si>
  <si>
    <t>4.ВКУПНО ЗА ГОРЕН СТРОЈ:</t>
  </si>
  <si>
    <t>5. ОДВОДНУВАЊЕ:</t>
  </si>
  <si>
    <t>5.ВКУПНО ЗА ОДВОДНУВАЊЕ:</t>
  </si>
  <si>
    <t>ВКУПНО за 1. ОПШТИ РАБОТИ:</t>
  </si>
  <si>
    <t>ВКУПНО за 2. ПРИПРЕМНИ РАБОТИ:</t>
  </si>
  <si>
    <t>ВКУПНО за 3. ДОЛЕН СТРОЈ:</t>
  </si>
  <si>
    <t>ВКУПНО за 4. ГОРЕН СТРОЈ</t>
  </si>
  <si>
    <t>ВКУПНО за 5. ОДВОДНУВАЊЕ:</t>
  </si>
  <si>
    <t xml:space="preserve"> </t>
  </si>
  <si>
    <t>Тех. Спе.</t>
  </si>
  <si>
    <t>1.3.1            1.3.4</t>
  </si>
  <si>
    <t>1.ВКУПНО  ЗА ОПШТИ РАБОТИ</t>
  </si>
  <si>
    <t>Изработка на сообраќаен проект за времена измена на режим за сообраќај</t>
  </si>
  <si>
    <t>10.2</t>
  </si>
  <si>
    <t>7.3 СООБРАЌАЈНА ОПРЕМА</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</si>
  <si>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</si>
  <si>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Набавка, транспорт и поставување на опрема за означување на препреки - табли за означување на остра кривина</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</si>
  <si>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</si>
  <si>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</si>
  <si>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Вкупно</t>
  </si>
  <si>
    <t>Вредност</t>
  </si>
  <si>
    <t xml:space="preserve">ВКУПНА ВРЕДНОСТ </t>
  </si>
  <si>
    <t>Непредвидени
 работи</t>
  </si>
  <si>
    <t>1.2</t>
  </si>
  <si>
    <t>1.6</t>
  </si>
  <si>
    <t>1.7</t>
  </si>
  <si>
    <t>1.8</t>
  </si>
  <si>
    <t>2.2</t>
  </si>
  <si>
    <t>2.4</t>
  </si>
  <si>
    <t>3.1</t>
  </si>
  <si>
    <t>3.2</t>
  </si>
  <si>
    <t>3.3</t>
  </si>
  <si>
    <t>3.4</t>
  </si>
  <si>
    <t>3.6</t>
  </si>
  <si>
    <t>3.10</t>
  </si>
  <si>
    <t>3.13</t>
  </si>
  <si>
    <t>4.1</t>
  </si>
  <si>
    <t>4.2</t>
  </si>
  <si>
    <t>4.3</t>
  </si>
  <si>
    <t>10.3</t>
  </si>
  <si>
    <t>10.4</t>
  </si>
  <si>
    <t>10.6</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</si>
  <si>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Инвеститорот.Таблите треба да бидат изработени од цврст материјал со минимални димензии 150х200см.</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</si>
  <si>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коловоз.Ширината на овие објекти ќе биде определена во договор со Надзорниот Орган</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</si>
  <si>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</si>
  <si>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Спроведување на мерки за животна средина и социјални аспекти</t>
  </si>
  <si>
    <t>Име на Понудувачот:</t>
  </si>
  <si>
    <t>Име на овластениот потписник:</t>
  </si>
  <si>
    <t>Потпис и печат:</t>
  </si>
  <si>
    <t>Обележување и осигурање на трасата</t>
  </si>
  <si>
    <t>Расчистување на трасата од грмушки,дрвја и корења</t>
  </si>
  <si>
    <t>Набавка, транспорт и вгардување на бетонски павер елементи за тротоар поставен на ситен песок од 3-5см.</t>
  </si>
  <si>
    <t>2.64</t>
  </si>
  <si>
    <t xml:space="preserve">Планирање и валирање на постелка </t>
  </si>
  <si>
    <t xml:space="preserve">м3 </t>
  </si>
  <si>
    <t>Чистење и оформување на постојани земјани канафки и канали</t>
  </si>
  <si>
    <t>3.2
8
10.2</t>
  </si>
  <si>
    <t>Набавка, транспорт, ископ и бетонирање на темели за носачи на сообраќајни знаци со бетон МБ20 и димензии 40X40X50 cm</t>
  </si>
  <si>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</si>
  <si>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 xml:space="preserve">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t>
  </si>
  <si>
    <t>Рушење на постоечки асфалт со утовар и транспорт до локација или депонија посочена од страна на Инвеститорот-Општината.</t>
  </si>
  <si>
    <t>Машински ископ на земја II категорија  до кота на вградување на нов тампонски слој и слој подобрена постелка и одвоз на материјал до локација или депонија посочена од страна на Инвеститорот -Општината.</t>
  </si>
  <si>
    <t>Изработка на косини со оформување</t>
  </si>
  <si>
    <t>2.1</t>
  </si>
  <si>
    <t>Набавка, транспорт и вградување на битуменизиран носив слој БНС 22, d=7см</t>
  </si>
  <si>
    <t>Набавка, транспорт и постапување на сообраќајни огледала со облик на круг</t>
  </si>
  <si>
    <t>Набавка,транспорт и постапубање на опрема за означување на работ на коловоз-столбчиња за покажување на насоката на движење (насочници) со димензии L=120 мм и Н=1200 мм и рефлектирачки тела</t>
  </si>
  <si>
    <t>Навака, транспорт и поставување на опрема за означување на препрекитабли за означување на остра кривина</t>
  </si>
  <si>
    <t>Набавка, транспорт, ископ и бетонирање на темели за столбчиња за покажување на насоката за движење (насочници) со бетон МБ20 и димензии 40х40х50(0.012м2)</t>
  </si>
  <si>
    <t>Набавка и транспорт, чистење на коловозна површина, маркирање и изведување на тенкослојни надолжни  рефлектирачки ознаки во бела боја (полна разделна линија)</t>
  </si>
  <si>
    <t>Набавка и транспорт, чистење на коловозна површина, маркирање и изведување на тенкослојни напречни  рефлектирачки ознаки во бела боја (испрекината разделна линија 3м х 3м)</t>
  </si>
  <si>
    <t>Набавка, транспорт, чистење на коловозна површина, маркирање и изведување на тенкослојни рефлектирачки надолжни ознаки во бела боја (полна рабна линија)</t>
  </si>
  <si>
    <t>Набавка, транспорт, чистење на коловозна површина, маркирање и изведување на тенкослојни надолжни ознаки во бела боја ( испрекината разделна линија 1м х 1м)</t>
  </si>
  <si>
    <t>Набавка, транспорт, чистење на коловозна површина, маркирање и изведување на тенкослојни напречни ознаки во бела боја (пешачки премини и стоп линија).</t>
  </si>
  <si>
    <t>РЕКОНСТРУКЦИЈА НА ЛОКАЛЕН ПАТ КОЈ ГИ ПОВРЗУВА с. ЈОСИФОВО СО с. ГОРНА МААЛА - ОПШТИНА ВАЛАНДОВО</t>
  </si>
  <si>
    <t>РЕКАПИТУЛАР - Реконструкција на локален пат кој ги поврзува с. Јосифово со с. Горна Маала - Општина Валандово</t>
  </si>
  <si>
    <t>Локален пат Демир Капија - Попова Кула од км 0+000,00 до км 0+865,44</t>
  </si>
  <si>
    <t>Попречно сечење на постоечки асфалт 
d=20 см</t>
  </si>
  <si>
    <t>Машински ископ (II категорија) до кота на вградување на нов тампонски слој и слој подобрена постелка и одвоз на матетријал во депонија до 8км (коти според проект) и машински ископ за изработка на земјан канал од десната страна на коловозот</t>
  </si>
  <si>
    <t>Изработка на канали (земјени канали)</t>
  </si>
  <si>
    <t>Нивелирање на постоечките капаци од постоечки шахти до кота на асфалт (Рушење околу шахта со одвоз на вишок матрејал,бетонирање со МБ30 и армирање со
Ф14 на 10 см)</t>
  </si>
  <si>
    <t>3.11</t>
  </si>
  <si>
    <t>Набавка,транспорт и вградување на тампонски слој од дробен камен матријал за коловоз dmin=30 см до потребна збиеност</t>
  </si>
  <si>
    <t>Набавка транспорт и вгрдаување на АБ 11С d=5см.</t>
  </si>
  <si>
    <t>Премачкување на слоевите на стар со нов асфалт со РБ200</t>
  </si>
  <si>
    <t>4.52</t>
  </si>
  <si>
    <t>Набавка,транспорт и вградување на мали бетонски рабници 6/20, МB40 на темел од МB20 со фугирање.</t>
  </si>
  <si>
    <t>Набавка, транспорт и вградување на бетонски рабник за тротоар, со димензии 20/24 MB40 заедно со бетонска
подлога MБ20</t>
  </si>
  <si>
    <t>4.62</t>
  </si>
  <si>
    <t>Набавка, транспорт и вградување на битуменска емулзија од 0.3-0.5 кг/м2 врз претходно исчистена и обеспрашена површина.</t>
  </si>
  <si>
    <t>Набавка,транспорт и вградување на ситна песок за бехатон плочки д=6 см за тротоари фракција
4/8мм д=5см</t>
  </si>
  <si>
    <t>Набавка, транспорт и замена на стар со нов армирано бетонски порпуст ф800</t>
  </si>
  <si>
    <t>Набавка, транспорт и вградување на нови
армирано бетонски пропусти ф800</t>
  </si>
  <si>
    <t>Набавка, транспорт и поставување на топло поцинкуван рамен цевен носач со надворешен дијаметар најмалку D=60 mm и дебелина најмалку 2 mm</t>
  </si>
  <si>
    <t>Набавка и транспорт, чистење на коловозна површина, маркирање и изведување на тенкослојни надолжни ознаки во бела боја</t>
  </si>
  <si>
    <t>Набавка, транспорт, чистење на коловозна површина, маркирање и изведување на тенкослојни напречни ознаки во бела боја</t>
  </si>
  <si>
    <r>
      <t xml:space="preserve">БАРАЊЕ ЗА ПОНУДИ - Тендер 5 - Дел 1  - </t>
    </r>
    <r>
      <rPr>
        <b/>
        <u/>
        <sz val="12"/>
        <rFont val="StobiSerif Regular"/>
        <family val="3"/>
      </rPr>
      <t>АНЕКС БР. 1</t>
    </r>
    <r>
      <rPr>
        <b/>
        <sz val="12"/>
        <rFont val="StobiSerif Regular"/>
        <family val="3"/>
      </rPr>
      <t xml:space="preserve">
Реф. Бр.: LRCP-9034-MK-RFB-A.2.1.5 - Тендер 5 -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</si>
  <si>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Предмер Пресметка Бр.1:РЕКОНСТРУКЦИЈА НА ЛОКАЛЕН ПАТ КОЈ ГИ ПОВРЗУВА с. ЈОСИФОВО СО с. ГОРНА МААЛА - ОПШТИНА ВАЛАНДОВО</t>
  </si>
  <si>
    <t>ВКУПНО ЗА ОПШТИНА ВАЛАНДОВО (ден. без ДДВ):</t>
  </si>
  <si>
    <t>Предмер Пресметка Бр.1:Локален пат Демир Капија - Попова Кула од км 0+000,00 до км 0+865,44</t>
  </si>
  <si>
    <r>
      <t>ВКУПНО ЗА ОПШТИНА</t>
    </r>
    <r>
      <rPr>
        <b/>
        <sz val="12"/>
        <color rgb="FF000000"/>
        <rFont val="StobiSerif Regular"/>
        <family val="3"/>
      </rPr>
      <t xml:space="preserve"> ДЕМИР КАПИЈА</t>
    </r>
    <r>
      <rPr>
        <b/>
        <sz val="12"/>
        <color indexed="8"/>
        <rFont val="StobiSerif Regular"/>
        <family val="3"/>
      </rPr>
      <t xml:space="preserve"> (ден. без ДДВ):</t>
    </r>
  </si>
  <si>
    <t>ПРОЕКТ ЗА ИЗВЕДБА НА ДЕЛ ОД УЛИЦА "БРАТСТВО И ЕДИНСТВО " - СТРУМИЦА</t>
  </si>
  <si>
    <t>1.1</t>
  </si>
  <si>
    <t>1.3</t>
  </si>
  <si>
    <t>1.4</t>
  </si>
  <si>
    <t>1.5</t>
  </si>
  <si>
    <t xml:space="preserve">Бетонирање на темели во земја со МБ20 без оплата (128,53*0,5*0,5) </t>
  </si>
  <si>
    <t>Бетонирање на армирано-бетонски уличен сливник со приклучок комплет со АС или PVC цеви ф=200 и L=4-6M(по детал)</t>
  </si>
  <si>
    <t>Предмер Пресметка Бр.1:   ПРОЕКТ ЗА ИЗВЕДБА НА ДЕЛ ОД УЛИЦА "БРАТСТВО И ЕДИНСТВО " - СТРУМИЦА</t>
  </si>
  <si>
    <r>
      <t>ВКУПНО ЗА ОПШТИНА</t>
    </r>
    <r>
      <rPr>
        <b/>
        <sz val="12"/>
        <color rgb="FF000000"/>
        <rFont val="StobiSerif Regular"/>
        <family val="3"/>
      </rPr>
      <t xml:space="preserve"> СТРУМИЦА</t>
    </r>
    <r>
      <rPr>
        <b/>
        <sz val="12"/>
        <color indexed="8"/>
        <rFont val="StobiSerif Regular"/>
        <family val="3"/>
      </rPr>
      <t xml:space="preserve"> (ден. без ДДВ):</t>
    </r>
  </si>
  <si>
    <t xml:space="preserve">ТЕНДЕР 5 ДЕЛ 1- РЕКАПИТУЛАР </t>
  </si>
  <si>
    <t>СЕ ВКУПНО ТЕНДЕР 5 ДЕЛ 1 (ден. без ДДВ):</t>
  </si>
  <si>
    <t>6. СООБРАЌАЈНА СИГНАЛИЗАЦИЈА И ОПРЕМА</t>
  </si>
  <si>
    <t>6.1 ВЕРТИКАЛНА СИГНАЛИЗАЦИЈА</t>
  </si>
  <si>
    <t>6.2 ХОРИЗОНТАЛНА СИГНАЛИЗАЦИЈА</t>
  </si>
  <si>
    <t>6. ВКУПНО ЗА СООБРАЌАЈНА СИГНАЛИЗАЦИЈА И ОПРЕМА</t>
  </si>
  <si>
    <t xml:space="preserve">ВКУПНО за  Реконструкција на локален пат кој ги поврзува с. Јосифово со с. Горна Маала </t>
  </si>
  <si>
    <t>ВКУПНО за 6. ХОРИЗОНТАЛНА И ВЕРТИКАЛНА СИГНАЛИЗАЦИЈА:</t>
  </si>
  <si>
    <t>ВКУПНО за 5. ХОРИЗОНТАЛНА И ВЕРТИКАЛНА СИГНАЛИЗАЦИЈА:</t>
  </si>
  <si>
    <t>3.10.9.5</t>
  </si>
  <si>
    <t>БАРАЊЕ ЗА ПОНУДИ - Тендер 5 - Дел 1
Реф. Бр.: LRCP-9034-MK-RFB-A.2.1.5 - Тендер 5 -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</si>
  <si>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 xml:space="preserve">Изработка на подтло </t>
  </si>
  <si>
    <t>Изработка на насип (потребниот материјал да се искористи  од Поз 3.2)</t>
  </si>
  <si>
    <t>4.5.2</t>
  </si>
  <si>
    <t>4.10.6</t>
  </si>
  <si>
    <t xml:space="preserve">РЕКАПИТУЛАР - Локален пат Демир Капија - Попова Кула </t>
  </si>
  <si>
    <t>5. СООБРАЌАЈНА СИГНАЛИЗАЦИЈА И ОПРЕМА</t>
  </si>
  <si>
    <t>5.1 ВЕРТИКАЛНА СИГНАЛИЗАЦИЈА</t>
  </si>
  <si>
    <t>5.2 ХОРИЗОНТАЛНА СИГНАЛИЗАЦИЈА</t>
  </si>
  <si>
    <t>5. ВКУПНО ЗА СООБРАЌАЈНА СИГНАЛИЗАЦИЈА И ОПРЕМА</t>
  </si>
  <si>
    <t>Изработка на подтло</t>
  </si>
  <si>
    <t xml:space="preserve">Набавка,транспорт и вградување на тампонски слој од дробен камен матријал за коловоз dmin=30см </t>
  </si>
  <si>
    <t>4.4.3</t>
  </si>
  <si>
    <t>3.8</t>
  </si>
  <si>
    <r>
      <t>Набавка, транспорт и поставување на челична заштитна ограда со должина L=</t>
    </r>
    <r>
      <rPr>
        <sz val="12"/>
        <rFont val="StobiSerif Regular"/>
        <family val="3"/>
      </rPr>
      <t>4</t>
    </r>
    <r>
      <rPr>
        <sz val="12"/>
        <rFont val="StobiSerif Regular"/>
        <family val="3"/>
      </rPr>
      <t xml:space="preserve"> m</t>
    </r>
  </si>
  <si>
    <t>Ископ и бетонирање на темели за носачи на сообраќајни знаци (0.08m2)</t>
  </si>
  <si>
    <t>За сите работи содржани во Предмер Пресметката, Изведувачот треба да ja применува Тенхичката Стандардна Спецификација, техничките прописи, градежните норми и применливите стандарди во Република Северна Македонија како и позитивната пракса.</t>
  </si>
  <si>
    <t xml:space="preserve">Набавка, транспорт и вградување на подобрена постелка од шљунковит песоклив материјал во слоеви до d=30 см </t>
  </si>
  <si>
    <t>Изработка на стабилизирана банкина изработена од материјал ист како Т.С. 4.1</t>
  </si>
  <si>
    <t>2.5</t>
  </si>
  <si>
    <t>Изработка на насип комплет со набавка и 
транспорт на потребниот материјал</t>
  </si>
  <si>
    <t xml:space="preserve">ВКУПНО  ЗА ИЗВЕДБА НА ДЕЛ ОД УЛИЦА "БРАТСТВО И ЕДИНСТВО " - СТРУМИЦА </t>
  </si>
  <si>
    <t xml:space="preserve">РЕКАПИТУЛАР - ИЗВЕДБА НА ДЕЛ ОД УЛИЦА "БРАТСТВО И ЕДИНСТВО " - СТРУМИЦА </t>
  </si>
  <si>
    <t>6.3 СООБРАЌАЈНА ОПРЕМА</t>
  </si>
  <si>
    <t>4. ГОРЕН СТРОЈ</t>
  </si>
  <si>
    <t>Машинско рушење на подлоги од бетон и бетонски платна  со утовар и транспорт до локација или депонија посочена од страна на Инвеститорот-Општината.</t>
  </si>
  <si>
    <t xml:space="preserve"> Машински ископ на хумус со d=20 сm со транспорт на материјалот во депонија</t>
  </si>
  <si>
    <t>Машински ископ на земја во широк откоп  II категорија  со утовар и транспорт до локација или депонија посочена од страна на Инвеститорот -Општината.</t>
  </si>
  <si>
    <t>Набавка транспорт и вгрдаување на АБ 11С  d=4 cm.</t>
  </si>
  <si>
    <t>Набавка,транспорт и вградување на тампонски слој од дробен камен матријал за коловоз dmin=40 см до потребна збиеност.</t>
  </si>
  <si>
    <t>Набавка,транспорт и вградување на битуминизиран носив слој БНXС 22 d=8 cm.</t>
  </si>
  <si>
    <t xml:space="preserve">Изработка на стабилизирана банкина изработена од материјал ист како Т.С. 4.1 </t>
  </si>
  <si>
    <t>Набавка, транспорт и вградување на битуменизиран носив слој БНС 22, d=8cm</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</si>
  <si>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</si>
  <si>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Набавка, сечење и поставување на мрежаста арматура Q- 402</t>
  </si>
  <si>
    <t>кг</t>
  </si>
  <si>
    <t xml:space="preserve">Бетонирање на армирано - бетонски ограден ѕид со МБ30 во двострана оплата (128,53*0,6*0,25) </t>
  </si>
  <si>
    <t>Попречно сечење на постоечки асфалт d=20 см</t>
  </si>
  <si>
    <t>Набавка,транспорт и вградување на мали бетонски рабници 20/240, МB40 на темел од МB20 со фугирање.</t>
  </si>
  <si>
    <t>Набавка, транспорт и вгардување на бетонски плочки д=6см  за тротоари поставен на камен материјал фракција 4/8  д= 3-5см.</t>
  </si>
  <si>
    <t xml:space="preserve">Изработка на насип </t>
  </si>
  <si>
    <t>Набавка, транспорт и поставување на сообраќајни знаци со облик на квадрат со дијаметар D=600мм, класа на ретрорефлексија II</t>
  </si>
  <si>
    <t>Набавка, транспорт и монтажа на сообраќајни знаци со облик на круг со дијаметар D=600 mm или осмоаголник со димензии L=600 mm, класа на ретрорефлексија II</t>
  </si>
  <si>
    <t>Набавка, транспорт и поставување на сообраќајни знаци со облик на рамностран тријаголник L= 900мм, класа на ретрорефлексија II</t>
  </si>
  <si>
    <t>Набавка, транспорт и поставување на сообраќајни знаци со димензии L=1200мм и H=1200мм, класа на ретрорефлексија II.                                                                            3х1.44м2=4.32м2</t>
  </si>
  <si>
    <t>Набавка, транспорт и поставување на сообраќајни знаци со облик на рамностран триаголник со должина на страните L=900 mm, класа на ретрорефлексија II</t>
  </si>
  <si>
    <t>Набавка, транспорт и поставување на сообраќајни знаци со облик на квадрат со димензии L=600 mm, класа на ретрорефлексија II</t>
  </si>
  <si>
    <t>Набавка, транспорт и поставување на сообраќајни знаци со нестандардни димензии L=900 mm и H=600 mm, класа на ретрорефлексија II</t>
  </si>
  <si>
    <t>Набавка, транспорт и поставување на сообраќајни знаци со нестандардни димензии L=1000 mm и H=250 mm, класа на ретрорефлексија II</t>
  </si>
  <si>
    <t>Набавка,транспорт и монтажа  на бетонски павер елементи d=6см врз подлога од песок d=10см со фугирање со песок</t>
  </si>
  <si>
    <t>Набавка,транспорт и монтажа на улични ивичници 24x18 см,врз подлога од бетон МБ20заедно со фугирање со песок</t>
  </si>
  <si>
    <t>Набавка,транспорт и монтажа на завршни ивичници 6x20 см врз подлога од бетон МБ20 со фугирање со песок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</si>
</sst>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_(* \(#,##0\);_(* &quot;-&quot;_);_(@_)"/>
    <numFmt numFmtId="165" formatCode="_(* #,##0.00_);_(* \(#,##0.00\);_(* &quot;-&quot;??_);_(@_)"/>
    <numFmt numFmtId="166" formatCode="#,##0.00\ _д_е_н_."/>
    <numFmt numFmtId="167" formatCode="_(* #,##0.00_);_(* \(#,##0.00\);_(* &quot;-&quot;_);_(@_)"/>
    <numFmt numFmtId="168" formatCode="#,##0.000"/>
  </numFmts>
  <fonts count="36" x14ac:knownFonts="1">
    <font>
      <sz val="11"/>
      <color theme="1"/>
      <name val="Calibri"/>
      <family val="2"/>
      <scheme val="minor"/>
    </font>
    <font>
      <sz val="11"/>
      <color theme="1"/>
      <name val="Calibri"/>
      <family val="2"/>
      <charset val="204"/>
      <scheme val="minor"/>
    </font>
    <font>
      <sz val="11"/>
      <color indexed="8"/>
      <name val="StobiSerif Regular"/>
      <family val="3"/>
    </font>
    <font>
      <b/>
      <sz val="12"/>
      <name val="StobiSerif Regular"/>
      <family val="3"/>
    </font>
    <font>
      <sz val="11"/>
      <color theme="1"/>
      <name val="StobiSerif Regular"/>
      <family val="3"/>
    </font>
    <font>
      <sz val="12"/>
      <name val="StobiSerif Regular"/>
      <family val="3"/>
    </font>
    <font>
      <b/>
      <sz val="12"/>
      <color indexed="8"/>
      <name val="StobiSerif Regular"/>
      <family val="3"/>
    </font>
    <font>
      <sz val="12"/>
      <name val="Calibri"/>
      <family val="2"/>
      <scheme val="minor"/>
    </font>
    <font>
      <sz val="12"/>
      <color indexed="8"/>
      <name val="StobiSerif Regular"/>
      <family val="3"/>
    </font>
    <font>
      <b/>
      <sz val="12"/>
      <name val="StobiSerif Regular"/>
      <family val="3"/>
    </font>
    <font>
      <b/>
      <sz val="12"/>
      <color theme="1"/>
      <name val="StobiSerif Regular"/>
      <family val="3"/>
    </font>
    <font>
      <b/>
      <sz val="11"/>
      <name val="Arial"/>
      <family val="2"/>
      <charset val="204"/>
    </font>
    <font>
      <sz val="12"/>
      <color theme="1"/>
      <name val="StobiSerif Regular"/>
      <family val="3"/>
    </font>
    <font>
      <b/>
      <sz val="11"/>
      <color indexed="8"/>
      <name val="StobiSerif Regular"/>
      <family val="3"/>
    </font>
    <font>
      <sz val="11"/>
      <name val="StobiSerif Regular"/>
      <family val="3"/>
    </font>
    <font>
      <b/>
      <sz val="11"/>
      <name val="StobiSerif Regular"/>
      <family val="3"/>
    </font>
    <font>
      <b/>
      <sz val="12"/>
      <color rgb="FFFF0000"/>
      <name val="StobiSerif Regular"/>
      <family val="3"/>
    </font>
    <font>
      <sz val="12"/>
      <color theme="1"/>
      <name val="Calibri"/>
      <family val="2"/>
      <scheme val="minor"/>
    </font>
    <font>
      <sz val="8"/>
      <name val="Calibri"/>
      <family val="2"/>
      <scheme val="minor"/>
    </font>
    <font>
      <sz val="12"/>
      <color rgb="FFFF0000"/>
      <name val="StobiSerif Regular"/>
      <family val="3"/>
    </font>
    <font>
      <sz val="11"/>
      <color rgb="FFFF0000"/>
      <name val="Calibri"/>
      <family val="2"/>
      <scheme val="minor"/>
    </font>
    <font>
      <i/>
      <sz val="11"/>
      <color theme="1"/>
      <name val="Calibri"/>
      <family val="2"/>
      <charset val="204"/>
      <scheme val="minor"/>
    </font>
    <font>
      <b/>
      <sz val="12"/>
      <color theme="1"/>
      <name val="Calibri"/>
      <family val="2"/>
      <scheme val="minor"/>
    </font>
    <font>
      <b/>
      <sz val="11"/>
      <color theme="1"/>
      <name val="Calibri"/>
      <family val="2"/>
      <scheme val="minor"/>
    </font>
    <font>
      <sz val="11"/>
      <color theme="1"/>
      <name val="Calibri"/>
      <family val="2"/>
      <scheme val="minor"/>
    </font>
    <font>
      <b/>
      <sz val="12"/>
      <color rgb="FFFF0000"/>
      <name val="StobiSerif Regular"/>
      <family val="3"/>
    </font>
    <font>
      <sz val="11"/>
      <color rgb="FFFF0000"/>
      <name val="StobiSerif Regular"/>
      <family val="3"/>
    </font>
    <font>
      <sz val="11"/>
      <name val="Calibri"/>
      <family val="2"/>
      <scheme val="minor"/>
    </font>
    <font>
      <sz val="11"/>
      <color theme="0" tint="-0.34998626667073579"/>
      <name val="StobiSerif Regular"/>
      <family val="3"/>
    </font>
    <font>
      <b/>
      <sz val="12"/>
      <color theme="0" tint="-0.34998626667073579"/>
      <name val="StobiSerif Regular"/>
      <family val="3"/>
    </font>
    <font>
      <b/>
      <u/>
      <sz val="12"/>
      <name val="StobiSerif Regular"/>
      <family val="3"/>
    </font>
    <font>
      <b/>
      <sz val="12"/>
      <color rgb="FF000000"/>
      <name val="StobiSerif Regular"/>
      <family val="3"/>
    </font>
    <font>
      <b/>
      <sz val="11"/>
      <color rgb="FFFF0000"/>
      <name val="StobiSerif Regular"/>
      <family val="3"/>
    </font>
    <font>
      <b/>
      <sz val="11"/>
      <color theme="1"/>
      <name val="StobiSerif Regular"/>
      <family val="3"/>
    </font>
    <font>
      <sz val="12"/>
      <color theme="1"/>
      <name val="StobiSerif Regular"/>
      <family val="3"/>
      <charset val="204"/>
    </font>
    <font>
      <sz val="11"/>
      <color theme="1"/>
      <name val="StobiSerif Regular"/>
      <family val="3"/>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s>
  <borders count="5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165" fontId="24" fillId="0" borderId="0" applyFont="0" applyFill="0" applyBorder="0" applyAlignment="0" applyProtection="0"/>
  </cellStyleXfs>
  <cellXfs count="394">
    <xf numFmtId="0" fontId="0" fillId="0" borderId="0" xfId="0"/>
    <xf numFmtId="0" fontId="2" fillId="2" borderId="0" xfId="0" applyFont="1" applyFill="1"/>
    <xf numFmtId="0" fontId="0" fillId="2" borderId="0" xfId="0" applyFill="1"/>
    <xf numFmtId="0" fontId="2" fillId="2" borderId="0" xfId="0" applyFont="1" applyFill="1" applyAlignment="1">
      <alignment wrapText="1"/>
    </xf>
    <xf numFmtId="4" fontId="7" fillId="2" borderId="0" xfId="0" applyNumberFormat="1" applyFont="1" applyFill="1" applyAlignment="1">
      <alignment vertical="center" wrapText="1"/>
    </xf>
    <xf numFmtId="4" fontId="3" fillId="2" borderId="16" xfId="0" applyNumberFormat="1" applyFont="1" applyFill="1" applyBorder="1" applyAlignment="1">
      <alignment horizontal="center" vertical="center" wrapText="1"/>
    </xf>
    <xf numFmtId="0" fontId="0" fillId="2" borderId="0" xfId="0" applyFill="1" applyAlignment="1">
      <alignment wrapText="1"/>
    </xf>
    <xf numFmtId="0" fontId="0" fillId="0" borderId="0" xfId="0" applyAlignment="1">
      <alignment wrapText="1"/>
    </xf>
    <xf numFmtId="0" fontId="5" fillId="2" borderId="10" xfId="0" applyFont="1" applyFill="1" applyBorder="1" applyAlignment="1">
      <alignment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4" fillId="2" borderId="23" xfId="0" applyFont="1" applyFill="1" applyBorder="1" applyAlignment="1">
      <alignment vertical="top" wrapText="1"/>
    </xf>
    <xf numFmtId="0" fontId="4" fillId="2" borderId="24" xfId="0" applyFont="1" applyFill="1" applyBorder="1" applyAlignment="1">
      <alignment vertical="top" wrapText="1"/>
    </xf>
    <xf numFmtId="0" fontId="5" fillId="2" borderId="1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0" fillId="2" borderId="23" xfId="0" applyFont="1" applyFill="1" applyBorder="1" applyAlignment="1">
      <alignment horizontal="right" wrapText="1"/>
    </xf>
    <xf numFmtId="164" fontId="9" fillId="2" borderId="24" xfId="0" applyNumberFormat="1" applyFont="1" applyFill="1" applyBorder="1" applyAlignment="1">
      <alignment horizontal="right" vertical="center" wrapText="1"/>
    </xf>
    <xf numFmtId="166" fontId="13" fillId="2" borderId="0" xfId="0" applyNumberFormat="1" applyFont="1" applyFill="1" applyAlignment="1">
      <alignment horizontal="center"/>
    </xf>
    <xf numFmtId="0" fontId="5" fillId="2" borderId="9" xfId="0" applyFont="1" applyFill="1" applyBorder="1" applyAlignment="1">
      <alignment vertical="center" wrapText="1"/>
    </xf>
    <xf numFmtId="4" fontId="15" fillId="2" borderId="0" xfId="0" applyNumberFormat="1" applyFont="1" applyFill="1" applyAlignment="1">
      <alignment horizontal="center" vertical="center" wrapText="1"/>
    </xf>
    <xf numFmtId="0" fontId="17" fillId="0" borderId="0" xfId="0" applyFont="1"/>
    <xf numFmtId="0" fontId="11" fillId="2" borderId="29" xfId="0" applyFont="1" applyFill="1" applyBorder="1" applyAlignment="1">
      <alignment horizontal="right" wrapText="1"/>
    </xf>
    <xf numFmtId="0" fontId="11" fillId="2" borderId="31" xfId="0" applyFont="1" applyFill="1" applyBorder="1" applyAlignment="1">
      <alignment horizontal="right" wrapText="1"/>
    </xf>
    <xf numFmtId="0" fontId="3" fillId="2" borderId="33" xfId="0" applyFont="1" applyFill="1" applyBorder="1" applyAlignment="1">
      <alignment horizontal="center" vertical="center" wrapText="1"/>
    </xf>
    <xf numFmtId="4" fontId="5" fillId="2" borderId="13" xfId="0" applyNumberFormat="1" applyFont="1" applyFill="1" applyBorder="1" applyAlignment="1">
      <alignment horizontal="right" wrapText="1"/>
    </xf>
    <xf numFmtId="0" fontId="20" fillId="2" borderId="0" xfId="0" applyFont="1" applyFill="1" applyAlignment="1">
      <alignment wrapText="1"/>
    </xf>
    <xf numFmtId="0" fontId="20" fillId="0" borderId="0" xfId="0" applyFont="1" applyAlignment="1">
      <alignment wrapText="1"/>
    </xf>
    <xf numFmtId="0" fontId="5" fillId="2" borderId="13" xfId="0" applyFont="1" applyFill="1" applyBorder="1" applyAlignment="1">
      <alignment horizontal="right" wrapText="1"/>
    </xf>
    <xf numFmtId="0" fontId="5" fillId="2" borderId="12" xfId="0" applyFont="1" applyFill="1" applyBorder="1" applyAlignment="1">
      <alignment horizontal="center" vertical="center" wrapText="1"/>
    </xf>
    <xf numFmtId="0" fontId="12" fillId="2" borderId="10" xfId="0" applyFont="1" applyFill="1" applyBorder="1" applyAlignment="1">
      <alignment vertical="center" wrapText="1"/>
    </xf>
    <xf numFmtId="0" fontId="12" fillId="2" borderId="10" xfId="0" applyFont="1" applyFill="1" applyBorder="1" applyAlignment="1">
      <alignment horizontal="right" wrapText="1"/>
    </xf>
    <xf numFmtId="0" fontId="12" fillId="2" borderId="16" xfId="0" applyFont="1" applyFill="1" applyBorder="1" applyAlignment="1">
      <alignment vertical="center" wrapText="1"/>
    </xf>
    <xf numFmtId="0" fontId="12" fillId="2" borderId="16" xfId="0" applyFont="1" applyFill="1" applyBorder="1" applyAlignment="1">
      <alignment horizontal="right" wrapText="1"/>
    </xf>
    <xf numFmtId="0" fontId="5" fillId="2" borderId="16" xfId="0" applyFont="1" applyFill="1" applyBorder="1" applyAlignment="1">
      <alignment horizontal="right" wrapText="1"/>
    </xf>
    <xf numFmtId="4" fontId="5" fillId="2" borderId="16" xfId="0" applyNumberFormat="1" applyFont="1" applyFill="1" applyBorder="1" applyAlignment="1">
      <alignment horizontal="right" wrapText="1"/>
    </xf>
    <xf numFmtId="164" fontId="5" fillId="2" borderId="36" xfId="0" applyNumberFormat="1" applyFont="1" applyFill="1" applyBorder="1" applyAlignment="1">
      <alignment horizontal="right" vertical="center" wrapText="1"/>
    </xf>
    <xf numFmtId="0" fontId="5" fillId="2" borderId="13" xfId="0" applyFont="1" applyFill="1" applyBorder="1" applyAlignment="1">
      <alignment vertical="center" wrapText="1"/>
    </xf>
    <xf numFmtId="164" fontId="3" fillId="2" borderId="6" xfId="0" applyNumberFormat="1" applyFont="1" applyFill="1" applyBorder="1" applyAlignment="1">
      <alignment horizontal="right" vertical="center" wrapText="1"/>
    </xf>
    <xf numFmtId="164" fontId="3" fillId="2" borderId="37" xfId="0" applyNumberFormat="1" applyFont="1" applyFill="1" applyBorder="1" applyAlignment="1">
      <alignment horizontal="right" vertical="center" wrapText="1"/>
    </xf>
    <xf numFmtId="0" fontId="0" fillId="2" borderId="23" xfId="0" applyFill="1" applyBorder="1" applyAlignment="1">
      <alignment wrapText="1"/>
    </xf>
    <xf numFmtId="0" fontId="0" fillId="2" borderId="24" xfId="0" applyFill="1" applyBorder="1" applyAlignment="1">
      <alignment wrapText="1"/>
    </xf>
    <xf numFmtId="0" fontId="12" fillId="2" borderId="13" xfId="0" applyFont="1" applyFill="1" applyBorder="1" applyAlignment="1">
      <alignment vertical="center" wrapText="1"/>
    </xf>
    <xf numFmtId="0" fontId="12" fillId="2" borderId="13" xfId="0" applyFont="1" applyFill="1" applyBorder="1" applyAlignment="1">
      <alignment horizontal="right" wrapText="1"/>
    </xf>
    <xf numFmtId="164" fontId="6" fillId="0" borderId="10" xfId="0" applyNumberFormat="1" applyFont="1" applyBorder="1"/>
    <xf numFmtId="164" fontId="6" fillId="0" borderId="11" xfId="0" applyNumberFormat="1" applyFont="1" applyBorder="1"/>
    <xf numFmtId="49" fontId="5" fillId="2" borderId="13" xfId="0" applyNumberFormat="1" applyFont="1" applyFill="1" applyBorder="1" applyAlignment="1">
      <alignment horizontal="center" vertical="center" wrapText="1"/>
    </xf>
    <xf numFmtId="2" fontId="5" fillId="2" borderId="10" xfId="0" applyNumberFormat="1"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3" fillId="2" borderId="9" xfId="0" applyFont="1" applyFill="1" applyBorder="1" applyAlignment="1">
      <alignment horizontal="center" vertical="center" wrapText="1"/>
    </xf>
    <xf numFmtId="1" fontId="5" fillId="2" borderId="12" xfId="0" applyNumberFormat="1" applyFont="1" applyFill="1" applyBorder="1" applyAlignment="1">
      <alignment horizontal="center" vertical="center" wrapText="1"/>
    </xf>
    <xf numFmtId="0" fontId="5" fillId="2" borderId="13" xfId="0" applyFont="1" applyFill="1" applyBorder="1" applyAlignment="1">
      <alignment horizontal="center" vertical="center" wrapText="1"/>
    </xf>
    <xf numFmtId="0" fontId="7" fillId="2" borderId="0" xfId="0" applyFont="1" applyFill="1" applyAlignment="1">
      <alignment vertical="center" wrapText="1"/>
    </xf>
    <xf numFmtId="0" fontId="3" fillId="2" borderId="16" xfId="0" applyFont="1" applyFill="1" applyBorder="1" applyAlignment="1">
      <alignment horizontal="center" vertical="center" wrapText="1"/>
    </xf>
    <xf numFmtId="1" fontId="3" fillId="2" borderId="16" xfId="0" applyNumberFormat="1" applyFont="1" applyFill="1" applyBorder="1" applyAlignment="1">
      <alignment horizontal="center" vertical="center" wrapText="1"/>
    </xf>
    <xf numFmtId="164" fontId="3" fillId="2" borderId="17" xfId="0" applyNumberFormat="1" applyFont="1" applyFill="1" applyBorder="1" applyAlignment="1">
      <alignment horizontal="center" vertical="center" wrapText="1"/>
    </xf>
    <xf numFmtId="0" fontId="3" fillId="2" borderId="32" xfId="0" applyFont="1" applyFill="1" applyBorder="1" applyAlignment="1">
      <alignment horizontal="center" vertical="center" wrapText="1"/>
    </xf>
    <xf numFmtId="1" fontId="3" fillId="2" borderId="33" xfId="0" applyNumberFormat="1" applyFont="1" applyFill="1" applyBorder="1" applyAlignment="1">
      <alignment horizontal="center" vertical="center" wrapText="1"/>
    </xf>
    <xf numFmtId="1" fontId="3" fillId="2" borderId="34" xfId="0" applyNumberFormat="1"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5" fillId="2" borderId="31" xfId="0" applyFont="1" applyFill="1" applyBorder="1" applyAlignment="1">
      <alignment vertical="center" wrapText="1"/>
    </xf>
    <xf numFmtId="0" fontId="5" fillId="2" borderId="37" xfId="0" applyFont="1" applyFill="1" applyBorder="1" applyAlignment="1">
      <alignment vertical="center" wrapText="1"/>
    </xf>
    <xf numFmtId="0" fontId="5" fillId="2" borderId="16" xfId="0" applyFont="1" applyFill="1" applyBorder="1" applyAlignment="1">
      <alignment horizontal="left" wrapText="1"/>
    </xf>
    <xf numFmtId="0" fontId="5" fillId="2" borderId="10" xfId="0" applyFont="1" applyFill="1" applyBorder="1" applyAlignment="1">
      <alignment horizontal="left" wrapText="1"/>
    </xf>
    <xf numFmtId="164" fontId="5" fillId="2" borderId="11" xfId="0" applyNumberFormat="1" applyFont="1" applyFill="1" applyBorder="1" applyAlignment="1">
      <alignment horizontal="right" wrapText="1"/>
    </xf>
    <xf numFmtId="0" fontId="5" fillId="2" borderId="13" xfId="0" applyFont="1" applyFill="1" applyBorder="1" applyAlignment="1">
      <alignment horizontal="center" wrapText="1"/>
    </xf>
    <xf numFmtId="0" fontId="5" fillId="2" borderId="13" xfId="0" applyFont="1" applyFill="1" applyBorder="1" applyAlignment="1">
      <alignment horizontal="left" wrapText="1"/>
    </xf>
    <xf numFmtId="0" fontId="3" fillId="2" borderId="18" xfId="0" applyFont="1" applyFill="1" applyBorder="1" applyAlignment="1">
      <alignment vertical="center" wrapText="1"/>
    </xf>
    <xf numFmtId="0" fontId="3" fillId="2" borderId="19" xfId="0" applyFont="1" applyFill="1" applyBorder="1" applyAlignment="1">
      <alignment vertical="center" wrapText="1"/>
    </xf>
    <xf numFmtId="0" fontId="5" fillId="2" borderId="16" xfId="0" applyFont="1" applyFill="1" applyBorder="1" applyAlignment="1">
      <alignment vertical="center" wrapText="1"/>
    </xf>
    <xf numFmtId="0" fontId="10" fillId="2" borderId="25" xfId="0" applyFont="1" applyFill="1" applyBorder="1" applyAlignment="1">
      <alignment horizontal="right" wrapText="1"/>
    </xf>
    <xf numFmtId="0" fontId="10" fillId="2" borderId="28" xfId="0" applyFont="1" applyFill="1" applyBorder="1" applyAlignment="1">
      <alignment horizontal="right" wrapText="1"/>
    </xf>
    <xf numFmtId="0" fontId="10" fillId="2" borderId="4" xfId="0" applyFont="1" applyFill="1" applyBorder="1" applyAlignment="1">
      <alignment horizontal="right" wrapText="1"/>
    </xf>
    <xf numFmtId="0" fontId="10" fillId="2" borderId="5" xfId="0" applyFont="1" applyFill="1" applyBorder="1" applyAlignment="1">
      <alignment horizontal="right" wrapText="1"/>
    </xf>
    <xf numFmtId="0" fontId="3" fillId="2" borderId="22" xfId="0" applyFont="1" applyFill="1" applyBorder="1" applyAlignment="1">
      <alignment vertical="center" wrapText="1"/>
    </xf>
    <xf numFmtId="0" fontId="10" fillId="2" borderId="38" xfId="0" applyFont="1" applyFill="1" applyBorder="1" applyAlignment="1">
      <alignment horizontal="right" wrapText="1"/>
    </xf>
    <xf numFmtId="0" fontId="10" fillId="2" borderId="31" xfId="0" applyFont="1" applyFill="1" applyBorder="1" applyAlignment="1">
      <alignment horizontal="center" vertical="center" wrapText="1"/>
    </xf>
    <xf numFmtId="0" fontId="10" fillId="2" borderId="31" xfId="0" applyFont="1" applyFill="1" applyBorder="1" applyAlignment="1">
      <alignment horizontal="right" wrapText="1"/>
    </xf>
    <xf numFmtId="0" fontId="14" fillId="2" borderId="0" xfId="0" applyFont="1" applyFill="1" applyAlignment="1">
      <alignment horizontal="center" vertical="center" wrapText="1"/>
    </xf>
    <xf numFmtId="0" fontId="14" fillId="2" borderId="0" xfId="0" applyFont="1" applyFill="1" applyAlignment="1">
      <alignment horizontal="left" vertical="center" wrapText="1"/>
    </xf>
    <xf numFmtId="1" fontId="14" fillId="2" borderId="0" xfId="0" applyNumberFormat="1" applyFont="1" applyFill="1" applyAlignment="1">
      <alignment horizontal="right" vertical="center" wrapText="1"/>
    </xf>
    <xf numFmtId="164" fontId="14" fillId="2" borderId="0" xfId="0" applyNumberFormat="1" applyFont="1" applyFill="1" applyAlignment="1">
      <alignment vertical="center" wrapText="1"/>
    </xf>
    <xf numFmtId="2" fontId="5" fillId="2" borderId="9" xfId="0" applyNumberFormat="1" applyFont="1" applyFill="1" applyBorder="1" applyAlignment="1">
      <alignment vertical="center" wrapText="1"/>
    </xf>
    <xf numFmtId="2" fontId="5" fillId="2" borderId="10" xfId="0" applyNumberFormat="1" applyFont="1" applyFill="1" applyBorder="1" applyAlignment="1">
      <alignment vertical="center" wrapText="1"/>
    </xf>
    <xf numFmtId="3" fontId="5" fillId="2" borderId="9" xfId="0" applyNumberFormat="1" applyFont="1" applyFill="1" applyBorder="1" applyAlignment="1">
      <alignment horizontal="center" vertical="center" wrapText="1"/>
    </xf>
    <xf numFmtId="0" fontId="12" fillId="2" borderId="23" xfId="0" applyFont="1" applyFill="1" applyBorder="1" applyAlignment="1">
      <alignment horizontal="right" wrapText="1"/>
    </xf>
    <xf numFmtId="2" fontId="3" fillId="2" borderId="31" xfId="0" applyNumberFormat="1" applyFont="1" applyFill="1" applyBorder="1" applyAlignment="1">
      <alignment horizontal="left" vertical="center" wrapText="1"/>
    </xf>
    <xf numFmtId="0" fontId="5" fillId="2" borderId="12" xfId="0" applyFont="1" applyFill="1" applyBorder="1" applyAlignment="1">
      <alignment vertical="center" wrapText="1"/>
    </xf>
    <xf numFmtId="2" fontId="3" fillId="2" borderId="10" xfId="0" applyNumberFormat="1" applyFont="1" applyFill="1" applyBorder="1" applyAlignment="1">
      <alignment horizontal="left" vertical="center" wrapText="1"/>
    </xf>
    <xf numFmtId="4" fontId="3" fillId="2" borderId="10" xfId="0" applyNumberFormat="1" applyFont="1" applyFill="1" applyBorder="1" applyAlignment="1">
      <alignment horizontal="left" vertical="center" wrapText="1"/>
    </xf>
    <xf numFmtId="1" fontId="3" fillId="2" borderId="10" xfId="0" applyNumberFormat="1" applyFont="1" applyFill="1" applyBorder="1" applyAlignment="1">
      <alignment horizontal="right" vertical="center" wrapText="1"/>
    </xf>
    <xf numFmtId="2" fontId="3" fillId="2" borderId="10" xfId="0" applyNumberFormat="1" applyFont="1" applyFill="1" applyBorder="1" applyAlignment="1">
      <alignment vertical="center" wrapText="1"/>
    </xf>
    <xf numFmtId="4" fontId="3" fillId="2" borderId="10" xfId="0" applyNumberFormat="1" applyFont="1" applyFill="1" applyBorder="1" applyAlignment="1">
      <alignment vertical="center" wrapText="1"/>
    </xf>
    <xf numFmtId="2" fontId="3" fillId="2" borderId="13" xfId="0" applyNumberFormat="1" applyFont="1" applyFill="1" applyBorder="1" applyAlignment="1">
      <alignment horizontal="left" vertical="center" wrapText="1"/>
    </xf>
    <xf numFmtId="0" fontId="4" fillId="2" borderId="23" xfId="0" applyFont="1" applyFill="1" applyBorder="1" applyAlignment="1">
      <alignment horizontal="center" vertical="center" wrapText="1"/>
    </xf>
    <xf numFmtId="164" fontId="5" fillId="2" borderId="10" xfId="0" applyNumberFormat="1" applyFont="1" applyFill="1" applyBorder="1" applyAlignment="1">
      <alignment horizontal="right" wrapText="1"/>
    </xf>
    <xf numFmtId="0" fontId="12"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left" vertical="top" wrapText="1"/>
    </xf>
    <xf numFmtId="0" fontId="5" fillId="2" borderId="10" xfId="0" applyFont="1" applyFill="1" applyBorder="1" applyAlignment="1">
      <alignment horizontal="right" wrapText="1"/>
    </xf>
    <xf numFmtId="4" fontId="5" fillId="2" borderId="10" xfId="0" applyNumberFormat="1" applyFont="1" applyFill="1" applyBorder="1" applyAlignment="1">
      <alignment horizontal="right" wrapText="1"/>
    </xf>
    <xf numFmtId="1" fontId="5" fillId="2" borderId="9" xfId="0" applyNumberFormat="1" applyFont="1" applyFill="1" applyBorder="1" applyAlignment="1">
      <alignment horizontal="center" vertical="center" wrapText="1"/>
    </xf>
    <xf numFmtId="43" fontId="5" fillId="2" borderId="16" xfId="0" applyNumberFormat="1" applyFont="1" applyFill="1" applyBorder="1" applyAlignment="1">
      <alignment horizontal="right" wrapText="1"/>
    </xf>
    <xf numFmtId="43" fontId="5" fillId="2" borderId="10" xfId="0" applyNumberFormat="1" applyFont="1" applyFill="1" applyBorder="1" applyAlignment="1">
      <alignment horizontal="right" wrapText="1"/>
    </xf>
    <xf numFmtId="43" fontId="5" fillId="2" borderId="13" xfId="0" applyNumberFormat="1" applyFont="1" applyFill="1" applyBorder="1" applyAlignment="1">
      <alignment horizontal="right" wrapText="1"/>
    </xf>
    <xf numFmtId="0" fontId="5" fillId="2" borderId="8" xfId="0" applyFont="1" applyFill="1" applyBorder="1" applyAlignment="1">
      <alignment vertical="center" wrapText="1"/>
    </xf>
    <xf numFmtId="0" fontId="12" fillId="2" borderId="23" xfId="0" applyFont="1" applyFill="1" applyBorder="1" applyAlignment="1">
      <alignment vertical="center" wrapText="1"/>
    </xf>
    <xf numFmtId="0" fontId="10" fillId="2" borderId="23" xfId="0" applyFont="1" applyFill="1" applyBorder="1" applyAlignment="1">
      <alignment horizontal="right" vertical="center" wrapText="1"/>
    </xf>
    <xf numFmtId="49" fontId="5" fillId="2" borderId="8" xfId="0" applyNumberFormat="1" applyFont="1" applyFill="1" applyBorder="1" applyAlignment="1">
      <alignment horizontal="center" vertical="center" wrapText="1"/>
    </xf>
    <xf numFmtId="43" fontId="5" fillId="2" borderId="8" xfId="0" applyNumberFormat="1" applyFont="1" applyFill="1" applyBorder="1" applyAlignment="1">
      <alignment horizontal="right" wrapText="1"/>
    </xf>
    <xf numFmtId="2" fontId="10" fillId="2" borderId="21" xfId="0" applyNumberFormat="1" applyFont="1" applyFill="1" applyBorder="1" applyAlignment="1">
      <alignment horizontal="center" vertical="center" wrapText="1"/>
    </xf>
    <xf numFmtId="0" fontId="10" fillId="2" borderId="22" xfId="0" applyFont="1" applyFill="1" applyBorder="1" applyAlignment="1">
      <alignment horizontal="center" vertical="center" wrapText="1"/>
    </xf>
    <xf numFmtId="0" fontId="4" fillId="2" borderId="22" xfId="0" applyFont="1" applyFill="1" applyBorder="1" applyAlignment="1">
      <alignment horizontal="center" vertical="center" wrapText="1"/>
    </xf>
    <xf numFmtId="43" fontId="5" fillId="2" borderId="22" xfId="0" applyNumberFormat="1" applyFont="1" applyFill="1" applyBorder="1" applyAlignment="1">
      <alignment horizontal="right" wrapText="1"/>
    </xf>
    <xf numFmtId="164" fontId="5" fillId="2" borderId="22" xfId="0" applyNumberFormat="1" applyFont="1" applyFill="1" applyBorder="1" applyAlignment="1">
      <alignment horizontal="right" wrapText="1"/>
    </xf>
    <xf numFmtId="0" fontId="2" fillId="0" borderId="0" xfId="0" applyFont="1"/>
    <xf numFmtId="0" fontId="14" fillId="0" borderId="0" xfId="0" applyFont="1" applyAlignment="1">
      <alignment horizontal="center" vertical="center" wrapText="1"/>
    </xf>
    <xf numFmtId="0" fontId="3" fillId="0" borderId="0" xfId="0" applyFont="1" applyAlignment="1" applyProtection="1">
      <alignment horizontal="left" vertical="top" wrapText="1"/>
      <protection locked="0"/>
    </xf>
    <xf numFmtId="4" fontId="15" fillId="0" borderId="0" xfId="0" applyNumberFormat="1" applyFont="1" applyAlignment="1">
      <alignment horizontal="center" vertical="center" wrapText="1"/>
    </xf>
    <xf numFmtId="1" fontId="14" fillId="0" borderId="0" xfId="0" applyNumberFormat="1" applyFont="1" applyAlignment="1">
      <alignment horizontal="right" vertical="center" wrapText="1"/>
    </xf>
    <xf numFmtId="164" fontId="14" fillId="0" borderId="0" xfId="0" applyNumberFormat="1" applyFont="1" applyAlignment="1">
      <alignment vertical="center" wrapText="1"/>
    </xf>
    <xf numFmtId="0" fontId="5" fillId="2" borderId="22" xfId="0" applyFont="1" applyFill="1" applyBorder="1" applyAlignment="1">
      <alignment vertical="center" wrapText="1"/>
    </xf>
    <xf numFmtId="0" fontId="5" fillId="2" borderId="23" xfId="0" applyFont="1" applyFill="1" applyBorder="1" applyAlignment="1">
      <alignment horizontal="center" vertical="center" wrapText="1"/>
    </xf>
    <xf numFmtId="164" fontId="5" fillId="2" borderId="24" xfId="0" applyNumberFormat="1" applyFont="1" applyFill="1" applyBorder="1" applyAlignment="1">
      <alignment vertical="center" wrapText="1"/>
    </xf>
    <xf numFmtId="2" fontId="3" fillId="2" borderId="16" xfId="0" applyNumberFormat="1" applyFont="1" applyFill="1" applyBorder="1" applyAlignment="1">
      <alignment horizontal="left" vertical="center" wrapText="1"/>
    </xf>
    <xf numFmtId="4" fontId="3" fillId="2" borderId="16" xfId="0" applyNumberFormat="1" applyFont="1" applyFill="1" applyBorder="1" applyAlignment="1">
      <alignment horizontal="left" vertical="center" wrapText="1"/>
    </xf>
    <xf numFmtId="0" fontId="2" fillId="0" borderId="0" xfId="0" applyFont="1" applyAlignment="1">
      <alignment wrapText="1"/>
    </xf>
    <xf numFmtId="0" fontId="12" fillId="2" borderId="9" xfId="0" applyFont="1" applyFill="1" applyBorder="1" applyAlignment="1">
      <alignment horizontal="center" vertical="center" wrapText="1"/>
    </xf>
    <xf numFmtId="49" fontId="12" fillId="2" borderId="10" xfId="0" applyNumberFormat="1" applyFont="1" applyFill="1" applyBorder="1" applyAlignment="1">
      <alignment horizontal="center" vertical="center" wrapText="1"/>
    </xf>
    <xf numFmtId="49" fontId="5" fillId="2" borderId="16"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164" fontId="3" fillId="2" borderId="40" xfId="0" applyNumberFormat="1" applyFont="1" applyFill="1" applyBorder="1" applyAlignment="1">
      <alignment horizontal="right" wrapText="1"/>
    </xf>
    <xf numFmtId="167" fontId="5" fillId="2" borderId="11" xfId="0" applyNumberFormat="1" applyFont="1" applyFill="1" applyBorder="1" applyAlignment="1">
      <alignment horizontal="right" wrapText="1"/>
    </xf>
    <xf numFmtId="0" fontId="12" fillId="2" borderId="12" xfId="0" applyFont="1" applyFill="1" applyBorder="1" applyAlignment="1">
      <alignment horizontal="center" vertical="center" wrapText="1"/>
    </xf>
    <xf numFmtId="49" fontId="12" fillId="2" borderId="13" xfId="0" applyNumberFormat="1" applyFont="1" applyFill="1" applyBorder="1" applyAlignment="1">
      <alignment horizontal="center" vertical="center" wrapText="1"/>
    </xf>
    <xf numFmtId="0" fontId="12" fillId="2" borderId="15" xfId="0" applyFont="1" applyFill="1" applyBorder="1" applyAlignment="1">
      <alignment horizontal="center" vertical="center" wrapText="1"/>
    </xf>
    <xf numFmtId="49" fontId="12" fillId="2" borderId="16" xfId="0" applyNumberFormat="1" applyFont="1" applyFill="1" applyBorder="1" applyAlignment="1">
      <alignment horizontal="center" vertical="center" wrapText="1"/>
    </xf>
    <xf numFmtId="0" fontId="10" fillId="2" borderId="22" xfId="0" applyFont="1" applyFill="1" applyBorder="1" applyAlignment="1">
      <alignment vertical="center" wrapText="1"/>
    </xf>
    <xf numFmtId="0" fontId="4" fillId="2" borderId="37" xfId="0" applyFont="1" applyFill="1" applyBorder="1" applyAlignment="1">
      <alignment vertical="top" wrapText="1"/>
    </xf>
    <xf numFmtId="0" fontId="27" fillId="2" borderId="0" xfId="0" applyFont="1" applyFill="1" applyAlignment="1">
      <alignment wrapText="1"/>
    </xf>
    <xf numFmtId="0" fontId="12" fillId="2" borderId="10" xfId="0" applyFont="1" applyFill="1" applyBorder="1" applyAlignment="1">
      <alignment horizontal="right" vertical="center" wrapText="1"/>
    </xf>
    <xf numFmtId="0" fontId="14" fillId="2" borderId="0" xfId="0" applyFont="1" applyFill="1"/>
    <xf numFmtId="49" fontId="5" fillId="0" borderId="10" xfId="0" applyNumberFormat="1" applyFont="1" applyBorder="1" applyAlignment="1">
      <alignment horizontal="center" vertical="center" wrapText="1"/>
    </xf>
    <xf numFmtId="0" fontId="5" fillId="0" borderId="10" xfId="0" applyFont="1" applyBorder="1" applyAlignment="1">
      <alignment vertical="top" wrapText="1"/>
    </xf>
    <xf numFmtId="0" fontId="5" fillId="0" borderId="10" xfId="0" applyFont="1" applyBorder="1" applyAlignment="1">
      <alignment horizontal="right" wrapText="1"/>
    </xf>
    <xf numFmtId="0" fontId="5" fillId="2" borderId="38" xfId="0" applyFont="1" applyFill="1" applyBorder="1" applyAlignment="1">
      <alignment wrapText="1"/>
    </xf>
    <xf numFmtId="0" fontId="5" fillId="2" borderId="31" xfId="0" applyFont="1" applyFill="1" applyBorder="1" applyAlignment="1">
      <alignment wrapText="1"/>
    </xf>
    <xf numFmtId="0" fontId="5" fillId="2" borderId="23" xfId="0" applyFont="1" applyFill="1" applyBorder="1" applyAlignment="1">
      <alignment horizontal="right" wrapText="1"/>
    </xf>
    <xf numFmtId="164" fontId="3" fillId="2" borderId="24" xfId="0" applyNumberFormat="1" applyFont="1" applyFill="1" applyBorder="1" applyAlignment="1">
      <alignment horizontal="right" vertical="center" wrapText="1"/>
    </xf>
    <xf numFmtId="0" fontId="3" fillId="2" borderId="23" xfId="0" applyFont="1" applyFill="1" applyBorder="1" applyAlignment="1">
      <alignment vertical="center" wrapText="1"/>
    </xf>
    <xf numFmtId="0" fontId="14" fillId="2" borderId="10" xfId="0" applyFont="1" applyFill="1" applyBorder="1" applyAlignment="1">
      <alignment horizontal="right" wrapText="1"/>
    </xf>
    <xf numFmtId="0" fontId="0" fillId="2" borderId="0" xfId="0" applyFill="1" applyAlignment="1">
      <alignment horizontal="left" vertical="center"/>
    </xf>
    <xf numFmtId="2" fontId="6" fillId="0" borderId="23" xfId="0" applyNumberFormat="1" applyFont="1" applyBorder="1" applyAlignment="1">
      <alignment horizontal="center" vertical="center"/>
    </xf>
    <xf numFmtId="9" fontId="6" fillId="0" borderId="23" xfId="0" applyNumberFormat="1" applyFont="1" applyBorder="1" applyAlignment="1">
      <alignment horizontal="center" vertical="center" wrapText="1"/>
    </xf>
    <xf numFmtId="2" fontId="6" fillId="0" borderId="24" xfId="0" applyNumberFormat="1" applyFont="1" applyBorder="1" applyAlignment="1">
      <alignment horizontal="center" vertical="center"/>
    </xf>
    <xf numFmtId="164" fontId="6" fillId="0" borderId="16" xfId="0" applyNumberFormat="1" applyFont="1" applyBorder="1"/>
    <xf numFmtId="164" fontId="6" fillId="0" borderId="17" xfId="0" applyNumberFormat="1" applyFont="1" applyBorder="1"/>
    <xf numFmtId="164" fontId="10" fillId="3" borderId="10" xfId="0" applyNumberFormat="1" applyFont="1" applyFill="1" applyBorder="1"/>
    <xf numFmtId="164" fontId="10" fillId="3" borderId="11" xfId="0" applyNumberFormat="1" applyFont="1" applyFill="1" applyBorder="1"/>
    <xf numFmtId="164" fontId="6" fillId="3" borderId="13" xfId="0" applyNumberFormat="1" applyFont="1" applyFill="1" applyBorder="1"/>
    <xf numFmtId="164" fontId="6" fillId="3" borderId="14" xfId="0" applyNumberFormat="1" applyFont="1" applyFill="1" applyBorder="1"/>
    <xf numFmtId="164" fontId="6" fillId="0" borderId="44" xfId="0" applyNumberFormat="1" applyFont="1" applyBorder="1"/>
    <xf numFmtId="164" fontId="6" fillId="0" borderId="36" xfId="0" applyNumberFormat="1" applyFont="1" applyBorder="1"/>
    <xf numFmtId="2" fontId="7" fillId="2" borderId="0" xfId="0" applyNumberFormat="1" applyFont="1" applyFill="1" applyAlignment="1">
      <alignment vertical="center" wrapText="1"/>
    </xf>
    <xf numFmtId="2" fontId="3" fillId="2" borderId="16" xfId="0" applyNumberFormat="1" applyFont="1" applyFill="1" applyBorder="1" applyAlignment="1">
      <alignment horizontal="center" vertical="center" wrapText="1"/>
    </xf>
    <xf numFmtId="2" fontId="3" fillId="2" borderId="17" xfId="0" applyNumberFormat="1" applyFont="1" applyFill="1" applyBorder="1" applyAlignment="1">
      <alignment horizontal="center" vertical="center" wrapText="1"/>
    </xf>
    <xf numFmtId="2" fontId="0" fillId="2" borderId="23" xfId="0" applyNumberFormat="1" applyFill="1" applyBorder="1" applyAlignment="1">
      <alignment wrapText="1"/>
    </xf>
    <xf numFmtId="2" fontId="0" fillId="2" borderId="24" xfId="0" applyNumberFormat="1" applyFill="1" applyBorder="1" applyAlignment="1">
      <alignment wrapText="1"/>
    </xf>
    <xf numFmtId="49" fontId="5" fillId="2" borderId="13" xfId="0" applyNumberFormat="1" applyFont="1" applyFill="1" applyBorder="1" applyAlignment="1">
      <alignment horizontal="center" wrapText="1"/>
    </xf>
    <xf numFmtId="2" fontId="4" fillId="2" borderId="23" xfId="0" applyNumberFormat="1" applyFont="1" applyFill="1" applyBorder="1" applyAlignment="1">
      <alignment vertical="top" wrapText="1"/>
    </xf>
    <xf numFmtId="2" fontId="4" fillId="2" borderId="24" xfId="0" applyNumberFormat="1" applyFont="1" applyFill="1" applyBorder="1" applyAlignment="1">
      <alignment vertical="top" wrapText="1"/>
    </xf>
    <xf numFmtId="2" fontId="11" fillId="2" borderId="31" xfId="0" applyNumberFormat="1" applyFont="1" applyFill="1" applyBorder="1" applyAlignment="1">
      <alignment horizontal="right" wrapText="1"/>
    </xf>
    <xf numFmtId="2" fontId="5" fillId="2" borderId="36" xfId="0" applyNumberFormat="1" applyFont="1" applyFill="1" applyBorder="1" applyAlignment="1">
      <alignment horizontal="right" vertical="center" wrapText="1"/>
    </xf>
    <xf numFmtId="2" fontId="3" fillId="2" borderId="24" xfId="0" applyNumberFormat="1" applyFont="1" applyFill="1" applyBorder="1" applyAlignment="1">
      <alignment horizontal="right" vertical="center" wrapText="1"/>
    </xf>
    <xf numFmtId="2" fontId="10" fillId="2" borderId="23" xfId="0" applyNumberFormat="1" applyFont="1" applyFill="1" applyBorder="1" applyAlignment="1">
      <alignment horizontal="right" vertical="center" wrapText="1"/>
    </xf>
    <xf numFmtId="49" fontId="8" fillId="2" borderId="16"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2" fontId="10" fillId="2" borderId="5" xfId="0" applyNumberFormat="1" applyFont="1" applyFill="1" applyBorder="1" applyAlignment="1">
      <alignment horizontal="right" wrapText="1"/>
    </xf>
    <xf numFmtId="2" fontId="3" fillId="2" borderId="6" xfId="0" applyNumberFormat="1" applyFont="1" applyFill="1" applyBorder="1" applyAlignment="1">
      <alignment horizontal="right" vertical="center" wrapText="1"/>
    </xf>
    <xf numFmtId="2" fontId="10" fillId="2" borderId="31" xfId="0" applyNumberFormat="1" applyFont="1" applyFill="1" applyBorder="1" applyAlignment="1">
      <alignment horizontal="right" wrapText="1"/>
    </xf>
    <xf numFmtId="2" fontId="3" fillId="2" borderId="37" xfId="0" applyNumberFormat="1" applyFont="1" applyFill="1" applyBorder="1" applyAlignment="1">
      <alignment horizontal="right" vertical="center" wrapText="1"/>
    </xf>
    <xf numFmtId="1" fontId="5" fillId="2" borderId="15" xfId="0" applyNumberFormat="1" applyFont="1" applyFill="1" applyBorder="1" applyAlignment="1">
      <alignment horizontal="center" vertical="center" wrapText="1"/>
    </xf>
    <xf numFmtId="0" fontId="4" fillId="2" borderId="16" xfId="0" applyFont="1" applyFill="1" applyBorder="1" applyAlignment="1">
      <alignment horizontal="right" wrapText="1"/>
    </xf>
    <xf numFmtId="0" fontId="4" fillId="2" borderId="10" xfId="0" applyFont="1" applyFill="1" applyBorder="1" applyAlignment="1">
      <alignment horizontal="right" wrapText="1"/>
    </xf>
    <xf numFmtId="2" fontId="14" fillId="2" borderId="0" xfId="0" applyNumberFormat="1" applyFont="1" applyFill="1" applyAlignment="1">
      <alignment horizontal="right" vertical="center" wrapText="1"/>
    </xf>
    <xf numFmtId="2" fontId="14" fillId="2" borderId="0" xfId="0" applyNumberFormat="1" applyFont="1" applyFill="1" applyAlignment="1">
      <alignment vertical="center" wrapText="1"/>
    </xf>
    <xf numFmtId="2" fontId="5" fillId="2" borderId="24" xfId="0" applyNumberFormat="1" applyFont="1" applyFill="1" applyBorder="1" applyAlignment="1">
      <alignment vertical="center" wrapText="1"/>
    </xf>
    <xf numFmtId="2" fontId="3" fillId="2" borderId="10" xfId="0" applyNumberFormat="1" applyFont="1" applyFill="1" applyBorder="1" applyAlignment="1">
      <alignment horizontal="right" vertical="center" wrapText="1"/>
    </xf>
    <xf numFmtId="2" fontId="14" fillId="0" borderId="0" xfId="0" applyNumberFormat="1" applyFont="1" applyAlignment="1">
      <alignment horizontal="right" vertical="center" wrapText="1"/>
    </xf>
    <xf numFmtId="2" fontId="14" fillId="0" borderId="0" xfId="0" applyNumberFormat="1" applyFont="1" applyAlignment="1">
      <alignment vertical="center" wrapText="1"/>
    </xf>
    <xf numFmtId="0" fontId="12" fillId="2" borderId="16" xfId="0" applyFont="1" applyFill="1" applyBorder="1" applyAlignment="1">
      <alignment horizontal="left" wrapText="1"/>
    </xf>
    <xf numFmtId="4" fontId="12" fillId="2" borderId="16" xfId="0" applyNumberFormat="1" applyFont="1" applyFill="1" applyBorder="1" applyAlignment="1">
      <alignment horizontal="right" wrapText="1"/>
    </xf>
    <xf numFmtId="0" fontId="12" fillId="2" borderId="10" xfId="0" applyFont="1" applyFill="1" applyBorder="1" applyAlignment="1">
      <alignment horizontal="left" vertical="top" wrapText="1"/>
    </xf>
    <xf numFmtId="4" fontId="12" fillId="2" borderId="10" xfId="0" applyNumberFormat="1" applyFont="1" applyFill="1" applyBorder="1" applyAlignment="1">
      <alignment horizontal="right" wrapText="1"/>
    </xf>
    <xf numFmtId="0" fontId="12" fillId="2" borderId="10" xfId="0" applyFont="1" applyFill="1" applyBorder="1" applyAlignment="1">
      <alignment horizontal="left" wrapText="1"/>
    </xf>
    <xf numFmtId="0" fontId="12" fillId="2" borderId="13" xfId="0" applyFont="1" applyFill="1" applyBorder="1" applyAlignment="1">
      <alignment horizontal="left" wrapText="1"/>
    </xf>
    <xf numFmtId="4" fontId="12" fillId="2" borderId="13" xfId="0" applyNumberFormat="1" applyFont="1" applyFill="1" applyBorder="1" applyAlignment="1">
      <alignment horizontal="right" wrapText="1"/>
    </xf>
    <xf numFmtId="0" fontId="3" fillId="2" borderId="29" xfId="0" applyFont="1" applyFill="1" applyBorder="1" applyAlignment="1">
      <alignment vertical="center" wrapText="1"/>
    </xf>
    <xf numFmtId="0" fontId="4" fillId="2" borderId="29" xfId="0" applyFont="1" applyFill="1" applyBorder="1" applyAlignment="1">
      <alignment vertical="top" wrapText="1"/>
    </xf>
    <xf numFmtId="0" fontId="3" fillId="2" borderId="26" xfId="0" applyFont="1" applyFill="1" applyBorder="1" applyAlignment="1">
      <alignment wrapText="1"/>
    </xf>
    <xf numFmtId="0" fontId="5" fillId="2" borderId="25" xfId="0" applyFont="1" applyFill="1" applyBorder="1" applyAlignment="1">
      <alignment horizontal="right" wrapText="1"/>
    </xf>
    <xf numFmtId="0" fontId="10" fillId="2" borderId="24" xfId="0" applyFont="1" applyFill="1" applyBorder="1" applyAlignment="1">
      <alignment horizontal="right" wrapText="1"/>
    </xf>
    <xf numFmtId="49" fontId="19" fillId="2" borderId="13" xfId="0" applyNumberFormat="1" applyFont="1" applyFill="1" applyBorder="1" applyAlignment="1">
      <alignment horizontal="center" vertical="center" wrapText="1"/>
    </xf>
    <xf numFmtId="0" fontId="10" fillId="2" borderId="38" xfId="0" applyFont="1" applyFill="1" applyBorder="1" applyAlignment="1">
      <alignment horizontal="center" vertical="center" wrapText="1"/>
    </xf>
    <xf numFmtId="0" fontId="3" fillId="2" borderId="39" xfId="0" applyFont="1" applyFill="1" applyBorder="1" applyAlignment="1">
      <alignment vertical="center" wrapText="1"/>
    </xf>
    <xf numFmtId="0" fontId="10" fillId="2" borderId="29" xfId="0" applyFont="1" applyFill="1" applyBorder="1" applyAlignment="1">
      <alignment vertical="center" wrapText="1"/>
    </xf>
    <xf numFmtId="0" fontId="5" fillId="2" borderId="10" xfId="0" applyFont="1" applyFill="1" applyBorder="1" applyAlignment="1">
      <alignment vertical="top" wrapText="1"/>
    </xf>
    <xf numFmtId="4" fontId="12" fillId="2" borderId="13" xfId="0" applyNumberFormat="1" applyFont="1" applyFill="1" applyBorder="1" applyAlignment="1">
      <alignment wrapText="1"/>
    </xf>
    <xf numFmtId="0" fontId="21" fillId="2" borderId="0" xfId="0" applyFont="1" applyFill="1" applyAlignment="1">
      <alignment wrapText="1"/>
    </xf>
    <xf numFmtId="4" fontId="0" fillId="2" borderId="0" xfId="0" applyNumberFormat="1" applyFill="1"/>
    <xf numFmtId="0" fontId="3" fillId="2" borderId="23" xfId="0" applyFont="1" applyFill="1" applyBorder="1" applyAlignment="1">
      <alignment horizontal="center" vertical="center" wrapText="1"/>
    </xf>
    <xf numFmtId="4" fontId="3" fillId="2" borderId="23" xfId="0" applyNumberFormat="1" applyFont="1" applyFill="1" applyBorder="1" applyAlignment="1">
      <alignment horizontal="center" vertical="center" wrapText="1"/>
    </xf>
    <xf numFmtId="1" fontId="3" fillId="2" borderId="23" xfId="0" applyNumberFormat="1" applyFont="1" applyFill="1" applyBorder="1" applyAlignment="1">
      <alignment horizontal="center" vertical="center" wrapText="1"/>
    </xf>
    <xf numFmtId="164" fontId="3" fillId="2" borderId="24" xfId="0" applyNumberFormat="1"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1" fontId="3" fillId="2" borderId="22" xfId="0" applyNumberFormat="1" applyFont="1" applyFill="1" applyBorder="1" applyAlignment="1">
      <alignment horizontal="center" vertical="center" wrapText="1"/>
    </xf>
    <xf numFmtId="1" fontId="3" fillId="2" borderId="40" xfId="0" applyNumberFormat="1" applyFont="1" applyFill="1" applyBorder="1" applyAlignment="1">
      <alignment horizontal="center" vertical="center" wrapText="1"/>
    </xf>
    <xf numFmtId="165" fontId="3" fillId="2" borderId="47" xfId="1" applyFont="1" applyFill="1" applyBorder="1" applyAlignment="1">
      <alignment horizontal="right" vertical="center" wrapText="1"/>
    </xf>
    <xf numFmtId="167" fontId="3" fillId="2" borderId="20" xfId="0" applyNumberFormat="1" applyFont="1" applyFill="1" applyBorder="1" applyAlignment="1">
      <alignment horizontal="right" vertical="center" wrapText="1"/>
    </xf>
    <xf numFmtId="164" fontId="6" fillId="3" borderId="10" xfId="0" applyNumberFormat="1" applyFont="1" applyFill="1" applyBorder="1"/>
    <xf numFmtId="164" fontId="6" fillId="3" borderId="11" xfId="0" applyNumberFormat="1" applyFont="1" applyFill="1" applyBorder="1"/>
    <xf numFmtId="168" fontId="5" fillId="2" borderId="16" xfId="0" applyNumberFormat="1" applyFont="1" applyFill="1" applyBorder="1" applyAlignment="1">
      <alignment horizontal="right" wrapText="1"/>
    </xf>
    <xf numFmtId="0" fontId="14" fillId="2" borderId="16" xfId="0" applyFont="1" applyFill="1" applyBorder="1" applyAlignment="1">
      <alignment horizontal="right" wrapText="1"/>
    </xf>
    <xf numFmtId="0" fontId="14" fillId="2" borderId="13" xfId="0" applyFont="1" applyFill="1" applyBorder="1" applyAlignment="1">
      <alignment horizontal="right" wrapText="1"/>
    </xf>
    <xf numFmtId="2" fontId="3" fillId="2" borderId="0" xfId="0" applyNumberFormat="1" applyFont="1" applyFill="1" applyAlignment="1">
      <alignment horizontal="left" vertical="center" wrapText="1"/>
    </xf>
    <xf numFmtId="4" fontId="3" fillId="2" borderId="0" xfId="0" applyNumberFormat="1" applyFont="1" applyFill="1" applyAlignment="1">
      <alignment horizontal="right" vertical="center" wrapText="1"/>
    </xf>
    <xf numFmtId="3" fontId="5" fillId="2" borderId="21" xfId="0" applyNumberFormat="1" applyFont="1" applyFill="1" applyBorder="1" applyAlignment="1">
      <alignment horizontal="center" vertical="center" wrapText="1"/>
    </xf>
    <xf numFmtId="49" fontId="5" fillId="2" borderId="22" xfId="0" applyNumberFormat="1" applyFont="1" applyFill="1" applyBorder="1" applyAlignment="1">
      <alignment horizontal="center" vertical="center" wrapText="1"/>
    </xf>
    <xf numFmtId="0" fontId="5" fillId="2" borderId="10" xfId="0" applyFont="1" applyFill="1" applyBorder="1" applyAlignment="1">
      <alignment horizontal="left" vertical="center" wrapText="1"/>
    </xf>
    <xf numFmtId="0" fontId="4" fillId="2" borderId="22" xfId="0" applyFont="1" applyFill="1" applyBorder="1" applyAlignment="1">
      <alignment horizontal="right" wrapText="1"/>
    </xf>
    <xf numFmtId="0" fontId="4" fillId="2" borderId="13" xfId="0" applyFont="1" applyFill="1" applyBorder="1" applyAlignment="1">
      <alignment horizontal="right" wrapText="1"/>
    </xf>
    <xf numFmtId="0" fontId="3" fillId="2" borderId="44" xfId="0" applyFont="1" applyFill="1" applyBorder="1" applyAlignment="1">
      <alignment vertical="center" wrapText="1"/>
    </xf>
    <xf numFmtId="43" fontId="5" fillId="2" borderId="44" xfId="0" applyNumberFormat="1" applyFont="1" applyFill="1" applyBorder="1" applyAlignment="1">
      <alignment horizontal="right" wrapText="1"/>
    </xf>
    <xf numFmtId="2" fontId="5" fillId="2" borderId="44" xfId="0" applyNumberFormat="1" applyFont="1" applyFill="1" applyBorder="1" applyAlignment="1">
      <alignment horizontal="right" wrapText="1"/>
    </xf>
    <xf numFmtId="2" fontId="3" fillId="2" borderId="45" xfId="0" applyNumberFormat="1" applyFont="1" applyFill="1" applyBorder="1" applyAlignment="1">
      <alignment horizontal="right" wrapText="1"/>
    </xf>
    <xf numFmtId="2" fontId="10" fillId="2" borderId="43" xfId="0" applyNumberFormat="1" applyFont="1" applyFill="1" applyBorder="1" applyAlignment="1">
      <alignment horizontal="center" vertical="center" wrapText="1"/>
    </xf>
    <xf numFmtId="0" fontId="10" fillId="2" borderId="44" xfId="0" applyFont="1" applyFill="1" applyBorder="1" applyAlignment="1">
      <alignment horizontal="center" vertical="center" wrapText="1"/>
    </xf>
    <xf numFmtId="2" fontId="10" fillId="2" borderId="30" xfId="0" applyNumberFormat="1" applyFont="1" applyFill="1" applyBorder="1" applyAlignment="1">
      <alignment horizontal="center" vertical="center" wrapText="1"/>
    </xf>
    <xf numFmtId="0" fontId="10" fillId="2" borderId="39" xfId="0" applyFont="1" applyFill="1" applyBorder="1" applyAlignment="1">
      <alignment horizontal="center" vertical="center" wrapText="1"/>
    </xf>
    <xf numFmtId="43" fontId="5" fillId="2" borderId="39" xfId="0" applyNumberFormat="1" applyFont="1" applyFill="1" applyBorder="1" applyAlignment="1">
      <alignment horizontal="right" wrapText="1"/>
    </xf>
    <xf numFmtId="2" fontId="5" fillId="2" borderId="39" xfId="0" applyNumberFormat="1" applyFont="1" applyFill="1" applyBorder="1" applyAlignment="1">
      <alignment horizontal="right" wrapText="1"/>
    </xf>
    <xf numFmtId="2" fontId="3" fillId="2" borderId="36" xfId="0" applyNumberFormat="1" applyFont="1" applyFill="1" applyBorder="1" applyAlignment="1">
      <alignment horizontal="right" wrapText="1"/>
    </xf>
    <xf numFmtId="0" fontId="4" fillId="2" borderId="44" xfId="0" applyFont="1" applyFill="1" applyBorder="1" applyAlignment="1">
      <alignment horizontal="right" vertical="center" wrapText="1"/>
    </xf>
    <xf numFmtId="0" fontId="1" fillId="4" borderId="0" xfId="0" applyFont="1" applyFill="1" applyAlignment="1">
      <alignment wrapText="1"/>
    </xf>
    <xf numFmtId="0" fontId="1" fillId="4" borderId="0" xfId="0" applyFont="1" applyFill="1"/>
    <xf numFmtId="4" fontId="23" fillId="2" borderId="0" xfId="0" applyNumberFormat="1" applyFont="1" applyFill="1"/>
    <xf numFmtId="0" fontId="17" fillId="2" borderId="0" xfId="0" applyFont="1" applyFill="1"/>
    <xf numFmtId="0" fontId="4" fillId="2" borderId="44" xfId="0" applyFont="1" applyFill="1" applyBorder="1" applyAlignment="1">
      <alignment horizontal="center" vertical="center" wrapText="1"/>
    </xf>
    <xf numFmtId="164" fontId="5" fillId="2" borderId="44" xfId="0" applyNumberFormat="1" applyFont="1" applyFill="1" applyBorder="1" applyAlignment="1">
      <alignment horizontal="right" wrapText="1"/>
    </xf>
    <xf numFmtId="164" fontId="3" fillId="2" borderId="45" xfId="0" applyNumberFormat="1" applyFont="1" applyFill="1" applyBorder="1" applyAlignment="1">
      <alignment horizontal="right" wrapText="1"/>
    </xf>
    <xf numFmtId="0" fontId="5" fillId="0" borderId="10" xfId="0" applyFont="1" applyBorder="1" applyAlignment="1">
      <alignment horizontal="center" vertical="center" wrapText="1"/>
    </xf>
    <xf numFmtId="0" fontId="5" fillId="0" borderId="10" xfId="0" applyFont="1" applyBorder="1" applyAlignment="1">
      <alignment vertical="center" wrapText="1"/>
    </xf>
    <xf numFmtId="43" fontId="5" fillId="0" borderId="10" xfId="0" applyNumberFormat="1" applyFont="1" applyBorder="1" applyAlignment="1">
      <alignment horizontal="right" wrapText="1"/>
    </xf>
    <xf numFmtId="167" fontId="12" fillId="2" borderId="10" xfId="0" applyNumberFormat="1" applyFont="1" applyFill="1" applyBorder="1" applyAlignment="1">
      <alignment horizontal="right" wrapText="1"/>
    </xf>
    <xf numFmtId="4" fontId="5" fillId="2" borderId="10" xfId="0" applyNumberFormat="1" applyFont="1" applyFill="1" applyBorder="1" applyAlignment="1">
      <alignment wrapText="1"/>
    </xf>
    <xf numFmtId="49" fontId="34" fillId="2" borderId="10" xfId="0" applyNumberFormat="1" applyFont="1" applyFill="1" applyBorder="1" applyAlignment="1">
      <alignment horizontal="center" vertical="center" wrapText="1"/>
    </xf>
    <xf numFmtId="0" fontId="34" fillId="2" borderId="10" xfId="0" applyFont="1" applyFill="1" applyBorder="1" applyAlignment="1">
      <alignment vertical="center" wrapText="1"/>
    </xf>
    <xf numFmtId="0" fontId="34" fillId="2" borderId="10" xfId="0" applyFont="1" applyFill="1" applyBorder="1" applyAlignment="1">
      <alignment horizontal="right" wrapText="1"/>
    </xf>
    <xf numFmtId="49" fontId="34" fillId="2" borderId="13" xfId="0" applyNumberFormat="1" applyFont="1" applyFill="1" applyBorder="1" applyAlignment="1">
      <alignment horizontal="center" vertical="center" wrapText="1"/>
    </xf>
    <xf numFmtId="0" fontId="1" fillId="2" borderId="0" xfId="0" applyFont="1" applyFill="1" applyAlignment="1">
      <alignment wrapText="1"/>
    </xf>
    <xf numFmtId="0" fontId="35" fillId="2" borderId="0" xfId="0" applyFont="1" applyFill="1"/>
    <xf numFmtId="43" fontId="5" fillId="2" borderId="17" xfId="0" applyNumberFormat="1" applyFont="1" applyFill="1" applyBorder="1" applyAlignment="1">
      <alignment horizontal="right" wrapText="1"/>
    </xf>
    <xf numFmtId="43" fontId="5" fillId="2" borderId="11" xfId="0" applyNumberFormat="1" applyFont="1" applyFill="1" applyBorder="1" applyAlignment="1">
      <alignment horizontal="right" wrapText="1"/>
    </xf>
    <xf numFmtId="43" fontId="5" fillId="2" borderId="14" xfId="0" applyNumberFormat="1" applyFont="1" applyFill="1" applyBorder="1" applyAlignment="1">
      <alignment horizontal="right" wrapText="1"/>
    </xf>
    <xf numFmtId="43" fontId="3" fillId="2" borderId="20" xfId="0" applyNumberFormat="1" applyFont="1" applyFill="1" applyBorder="1" applyAlignment="1">
      <alignment horizontal="right" vertical="center" wrapText="1"/>
    </xf>
    <xf numFmtId="165" fontId="3" fillId="2" borderId="20" xfId="1" applyFont="1" applyFill="1" applyBorder="1" applyAlignment="1">
      <alignment horizontal="right" vertical="center" wrapText="1"/>
    </xf>
    <xf numFmtId="165" fontId="3" fillId="2" borderId="17" xfId="1" applyFont="1" applyFill="1" applyBorder="1" applyAlignment="1">
      <alignment horizontal="right" vertical="center" wrapText="1"/>
    </xf>
    <xf numFmtId="165" fontId="3" fillId="2" borderId="11" xfId="1" applyFont="1" applyFill="1" applyBorder="1" applyAlignment="1">
      <alignment horizontal="right" vertical="center" wrapText="1"/>
    </xf>
    <xf numFmtId="165" fontId="3" fillId="2" borderId="14" xfId="1" applyFont="1" applyFill="1" applyBorder="1" applyAlignment="1">
      <alignment horizontal="right" vertical="center" wrapText="1"/>
    </xf>
    <xf numFmtId="0" fontId="10" fillId="2" borderId="5" xfId="0" applyFont="1" applyFill="1" applyBorder="1" applyAlignment="1">
      <alignment horizontal="center" vertical="center" wrapText="1"/>
    </xf>
    <xf numFmtId="43" fontId="5" fillId="2" borderId="47" xfId="0" applyNumberFormat="1" applyFont="1" applyFill="1" applyBorder="1" applyAlignment="1">
      <alignment horizontal="right" wrapText="1"/>
    </xf>
    <xf numFmtId="49" fontId="3" fillId="2" borderId="33" xfId="0" applyNumberFormat="1" applyFont="1" applyFill="1" applyBorder="1" applyAlignment="1">
      <alignment horizontal="center" vertical="center" wrapText="1"/>
    </xf>
    <xf numFmtId="49" fontId="3" fillId="2" borderId="34"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43" fontId="3" fillId="2" borderId="17" xfId="0" applyNumberFormat="1" applyFont="1" applyFill="1" applyBorder="1" applyAlignment="1">
      <alignment horizontal="right" vertical="center" wrapText="1"/>
    </xf>
    <xf numFmtId="43" fontId="3" fillId="2" borderId="11" xfId="0" applyNumberFormat="1" applyFont="1" applyFill="1" applyBorder="1" applyAlignment="1">
      <alignment horizontal="right" vertical="center" wrapText="1"/>
    </xf>
    <xf numFmtId="43" fontId="3" fillId="2" borderId="14" xfId="0" applyNumberFormat="1" applyFont="1" applyFill="1" applyBorder="1" applyAlignment="1">
      <alignment horizontal="right"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43" fontId="3" fillId="2" borderId="45" xfId="0" applyNumberFormat="1" applyFont="1" applyFill="1" applyBorder="1" applyAlignment="1">
      <alignment horizontal="right" vertical="center" wrapText="1"/>
    </xf>
    <xf numFmtId="164" fontId="6" fillId="0" borderId="47" xfId="0" applyNumberFormat="1" applyFont="1" applyBorder="1"/>
    <xf numFmtId="1" fontId="12" fillId="2" borderId="15" xfId="0" applyNumberFormat="1" applyFont="1" applyFill="1" applyBorder="1" applyAlignment="1">
      <alignment horizontal="center" vertical="center" wrapText="1"/>
    </xf>
    <xf numFmtId="43" fontId="12" fillId="2" borderId="16" xfId="0" applyNumberFormat="1" applyFont="1" applyFill="1" applyBorder="1" applyAlignment="1">
      <alignment horizontal="right" wrapText="1"/>
    </xf>
    <xf numFmtId="167" fontId="12" fillId="2" borderId="16" xfId="0" applyNumberFormat="1" applyFont="1" applyFill="1" applyBorder="1" applyAlignment="1">
      <alignment horizontal="right" wrapText="1"/>
    </xf>
    <xf numFmtId="167" fontId="5" fillId="2" borderId="17" xfId="0" applyNumberFormat="1" applyFont="1" applyFill="1" applyBorder="1" applyAlignment="1">
      <alignment horizontal="right" wrapText="1"/>
    </xf>
    <xf numFmtId="167" fontId="12" fillId="2" borderId="13" xfId="0" applyNumberFormat="1" applyFont="1" applyFill="1" applyBorder="1" applyAlignment="1">
      <alignment horizontal="right" wrapText="1"/>
    </xf>
    <xf numFmtId="167" fontId="5" fillId="2" borderId="14" xfId="0" applyNumberFormat="1" applyFont="1" applyFill="1" applyBorder="1" applyAlignment="1">
      <alignment horizontal="right" wrapText="1"/>
    </xf>
    <xf numFmtId="49" fontId="5" fillId="2" borderId="10" xfId="0" applyNumberFormat="1" applyFont="1" applyFill="1" applyBorder="1" applyAlignment="1">
      <alignment horizontal="right" wrapText="1"/>
    </xf>
    <xf numFmtId="2" fontId="29" fillId="2" borderId="21" xfId="0" applyNumberFormat="1" applyFont="1" applyFill="1" applyBorder="1" applyAlignment="1">
      <alignment horizontal="center" vertical="center" wrapText="1"/>
    </xf>
    <xf numFmtId="0" fontId="29" fillId="2" borderId="22" xfId="0" applyFont="1" applyFill="1" applyBorder="1" applyAlignment="1">
      <alignment horizontal="center" vertical="center" wrapText="1"/>
    </xf>
    <xf numFmtId="0" fontId="28" fillId="2" borderId="22" xfId="0" applyFont="1" applyFill="1" applyBorder="1" applyAlignment="1">
      <alignment horizontal="right" wrapText="1"/>
    </xf>
    <xf numFmtId="4" fontId="5" fillId="2" borderId="22" xfId="0" applyNumberFormat="1" applyFont="1" applyFill="1" applyBorder="1" applyAlignment="1">
      <alignment horizontal="right" wrapText="1"/>
    </xf>
    <xf numFmtId="4" fontId="5" fillId="2" borderId="40" xfId="0" applyNumberFormat="1" applyFont="1" applyFill="1" applyBorder="1" applyAlignment="1">
      <alignment horizontal="right" wrapText="1"/>
    </xf>
    <xf numFmtId="0" fontId="1" fillId="2" borderId="0" xfId="0" applyFont="1" applyFill="1"/>
    <xf numFmtId="43" fontId="3" fillId="2" borderId="17" xfId="0" applyNumberFormat="1" applyFont="1" applyFill="1" applyBorder="1" applyAlignment="1">
      <alignment horizontal="right" wrapText="1"/>
    </xf>
    <xf numFmtId="43" fontId="3" fillId="2" borderId="11" xfId="0" applyNumberFormat="1" applyFont="1" applyFill="1" applyBorder="1" applyAlignment="1">
      <alignment horizontal="right" wrapText="1"/>
    </xf>
    <xf numFmtId="43" fontId="3" fillId="2" borderId="14" xfId="0" applyNumberFormat="1" applyFont="1" applyFill="1" applyBorder="1" applyAlignment="1">
      <alignment horizontal="right" wrapText="1"/>
    </xf>
    <xf numFmtId="43" fontId="3" fillId="2" borderId="40" xfId="0" applyNumberFormat="1" applyFont="1" applyFill="1" applyBorder="1" applyAlignment="1">
      <alignment horizontal="right" wrapText="1"/>
    </xf>
    <xf numFmtId="0" fontId="5" fillId="2" borderId="7" xfId="0" applyFont="1" applyFill="1" applyBorder="1" applyAlignment="1">
      <alignment horizontal="center" vertical="center" wrapText="1"/>
    </xf>
    <xf numFmtId="0" fontId="4" fillId="2" borderId="8" xfId="0" applyFont="1" applyFill="1" applyBorder="1" applyAlignment="1">
      <alignment horizontal="right" wrapText="1"/>
    </xf>
    <xf numFmtId="43" fontId="5" fillId="2" borderId="35" xfId="0" applyNumberFormat="1" applyFont="1" applyFill="1" applyBorder="1" applyAlignment="1">
      <alignment horizontal="right" wrapText="1"/>
    </xf>
    <xf numFmtId="0" fontId="10" fillId="2" borderId="21" xfId="0" applyFont="1" applyFill="1" applyBorder="1" applyAlignment="1">
      <alignment horizontal="right" wrapText="1"/>
    </xf>
    <xf numFmtId="0" fontId="10" fillId="2" borderId="52" xfId="0" applyFont="1" applyFill="1" applyBorder="1" applyAlignment="1">
      <alignment horizontal="right" wrapText="1"/>
    </xf>
    <xf numFmtId="0" fontId="3" fillId="2" borderId="47" xfId="0" applyFont="1" applyFill="1" applyBorder="1" applyAlignment="1">
      <alignment wrapText="1"/>
    </xf>
    <xf numFmtId="0" fontId="5" fillId="2" borderId="53" xfId="0" applyFont="1" applyFill="1" applyBorder="1" applyAlignment="1">
      <alignment horizontal="right" wrapText="1"/>
    </xf>
    <xf numFmtId="0" fontId="10" fillId="2" borderId="22" xfId="0" applyFont="1" applyFill="1" applyBorder="1" applyAlignment="1">
      <alignment horizontal="right" wrapText="1"/>
    </xf>
    <xf numFmtId="2" fontId="10" fillId="2" borderId="22" xfId="0" applyNumberFormat="1" applyFont="1" applyFill="1" applyBorder="1" applyAlignment="1">
      <alignment horizontal="right" wrapText="1"/>
    </xf>
    <xf numFmtId="2" fontId="3" fillId="2" borderId="40" xfId="0" applyNumberFormat="1" applyFont="1" applyFill="1" applyBorder="1" applyAlignment="1">
      <alignment horizontal="right" vertical="center" wrapText="1"/>
    </xf>
    <xf numFmtId="2" fontId="3" fillId="2" borderId="18" xfId="0" applyNumberFormat="1" applyFont="1" applyFill="1" applyBorder="1" applyAlignment="1">
      <alignment horizontal="right" vertical="center" wrapText="1"/>
    </xf>
    <xf numFmtId="2" fontId="3" fillId="2" borderId="19" xfId="0" applyNumberFormat="1" applyFont="1" applyFill="1" applyBorder="1" applyAlignment="1">
      <alignment horizontal="right" vertical="center" wrapText="1"/>
    </xf>
    <xf numFmtId="2" fontId="3" fillId="2" borderId="41" xfId="0" applyNumberFormat="1" applyFont="1" applyFill="1" applyBorder="1" applyAlignment="1">
      <alignment horizontal="right" vertical="center"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164" fontId="10" fillId="2" borderId="3" xfId="0" applyNumberFormat="1" applyFont="1" applyFill="1" applyBorder="1" applyAlignment="1">
      <alignment horizontal="left" vertical="top"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164" fontId="3" fillId="2" borderId="6" xfId="0" applyNumberFormat="1" applyFont="1" applyFill="1" applyBorder="1" applyAlignment="1">
      <alignment horizontal="center" vertical="center" wrapText="1"/>
    </xf>
    <xf numFmtId="0" fontId="33" fillId="2" borderId="4" xfId="0" applyFont="1" applyFill="1" applyBorder="1" applyAlignment="1">
      <alignment horizontal="center" vertical="top" wrapText="1"/>
    </xf>
    <xf numFmtId="0" fontId="33" fillId="2" borderId="5" xfId="0" applyFont="1" applyFill="1" applyBorder="1" applyAlignment="1">
      <alignment horizontal="center" vertical="top" wrapText="1"/>
    </xf>
    <xf numFmtId="0" fontId="33" fillId="2" borderId="6" xfId="0" applyFont="1" applyFill="1" applyBorder="1" applyAlignment="1">
      <alignment horizontal="center" vertical="top" wrapText="1"/>
    </xf>
    <xf numFmtId="0" fontId="3" fillId="2" borderId="0" xfId="0" applyFont="1" applyFill="1" applyAlignment="1">
      <alignment horizontal="left" vertical="center" wrapText="1"/>
    </xf>
    <xf numFmtId="0" fontId="3" fillId="2" borderId="27" xfId="0" applyFont="1" applyFill="1" applyBorder="1" applyAlignment="1">
      <alignment horizontal="left" vertical="center" wrapText="1"/>
    </xf>
    <xf numFmtId="0" fontId="5" fillId="0" borderId="16" xfId="0" applyFont="1" applyBorder="1" applyAlignment="1">
      <alignment horizontal="left" vertical="top" wrapText="1"/>
    </xf>
    <xf numFmtId="0" fontId="5" fillId="0" borderId="16" xfId="0" applyFont="1" applyBorder="1" applyAlignment="1">
      <alignment vertical="top"/>
    </xf>
    <xf numFmtId="0" fontId="5" fillId="0" borderId="17" xfId="0" applyFont="1" applyBorder="1" applyAlignment="1">
      <alignment vertical="top"/>
    </xf>
    <xf numFmtId="2" fontId="10" fillId="2" borderId="23" xfId="0" applyNumberFormat="1" applyFont="1" applyFill="1" applyBorder="1" applyAlignment="1">
      <alignment horizontal="left" vertical="top" wrapText="1"/>
    </xf>
    <xf numFmtId="2" fontId="25" fillId="2" borderId="23" xfId="0" applyNumberFormat="1" applyFont="1" applyFill="1" applyBorder="1" applyAlignment="1">
      <alignment horizontal="left" vertical="top" wrapText="1"/>
    </xf>
    <xf numFmtId="0" fontId="3" fillId="2" borderId="19" xfId="0" applyFont="1" applyFill="1" applyBorder="1" applyAlignment="1">
      <alignment horizontal="center" vertical="center" wrapText="1"/>
    </xf>
    <xf numFmtId="0" fontId="3" fillId="2" borderId="41" xfId="0" applyFont="1" applyFill="1" applyBorder="1" applyAlignment="1">
      <alignment horizontal="center" vertical="center" wrapText="1"/>
    </xf>
    <xf numFmtId="2" fontId="3" fillId="2" borderId="4" xfId="0" applyNumberFormat="1" applyFont="1" applyFill="1" applyBorder="1" applyAlignment="1">
      <alignment horizontal="right" wrapText="1"/>
    </xf>
    <xf numFmtId="2" fontId="3" fillId="2" borderId="5" xfId="0" applyNumberFormat="1" applyFont="1" applyFill="1" applyBorder="1" applyAlignment="1">
      <alignment horizontal="right" wrapText="1"/>
    </xf>
    <xf numFmtId="0" fontId="5" fillId="0" borderId="49" xfId="0" applyFont="1" applyBorder="1" applyAlignment="1">
      <alignment horizontal="left" vertical="center" wrapText="1"/>
    </xf>
    <xf numFmtId="0" fontId="5" fillId="0" borderId="50" xfId="0" applyFont="1" applyBorder="1" applyAlignment="1">
      <alignment horizontal="left" vertical="center" wrapText="1"/>
    </xf>
    <xf numFmtId="0" fontId="5" fillId="0" borderId="51" xfId="0" applyFont="1" applyBorder="1" applyAlignment="1">
      <alignment horizontal="left" vertical="center"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3" fillId="2" borderId="18" xfId="0" applyFont="1" applyFill="1" applyBorder="1" applyAlignment="1">
      <alignment horizontal="right" wrapText="1"/>
    </xf>
    <xf numFmtId="0" fontId="3" fillId="2" borderId="19" xfId="0" applyFont="1" applyFill="1" applyBorder="1" applyAlignment="1">
      <alignment horizontal="right" wrapText="1"/>
    </xf>
    <xf numFmtId="0" fontId="3" fillId="2" borderId="41" xfId="0" applyFont="1" applyFill="1" applyBorder="1" applyAlignment="1">
      <alignment horizontal="right" wrapText="1"/>
    </xf>
    <xf numFmtId="0" fontId="10" fillId="2" borderId="18" xfId="0" applyFont="1" applyFill="1" applyBorder="1" applyAlignment="1">
      <alignment horizontal="right" wrapText="1"/>
    </xf>
    <xf numFmtId="0" fontId="10" fillId="2" borderId="19" xfId="0" applyFont="1" applyFill="1" applyBorder="1" applyAlignment="1">
      <alignment horizontal="right" wrapText="1"/>
    </xf>
    <xf numFmtId="0" fontId="10" fillId="2" borderId="41" xfId="0" applyFont="1" applyFill="1" applyBorder="1" applyAlignment="1">
      <alignment horizontal="right" wrapText="1"/>
    </xf>
    <xf numFmtId="0" fontId="10" fillId="2" borderId="42" xfId="0" applyFont="1" applyFill="1" applyBorder="1" applyAlignment="1">
      <alignment horizontal="right" vertical="center" wrapText="1"/>
    </xf>
    <xf numFmtId="0" fontId="10" fillId="2" borderId="0" xfId="0" applyFont="1" applyFill="1" applyAlignment="1">
      <alignment horizontal="right" vertical="center" wrapText="1"/>
    </xf>
    <xf numFmtId="2" fontId="3" fillId="2" borderId="18" xfId="0" applyNumberFormat="1" applyFont="1" applyFill="1" applyBorder="1" applyAlignment="1">
      <alignment horizontal="center" vertical="center" wrapText="1"/>
    </xf>
    <xf numFmtId="2" fontId="3" fillId="2" borderId="19" xfId="0" applyNumberFormat="1" applyFont="1" applyFill="1" applyBorder="1" applyAlignment="1">
      <alignment horizontal="center" vertical="center" wrapText="1"/>
    </xf>
    <xf numFmtId="2" fontId="3" fillId="2" borderId="41" xfId="0" applyNumberFormat="1" applyFont="1" applyFill="1" applyBorder="1" applyAlignment="1">
      <alignment horizontal="center" vertical="center" wrapText="1"/>
    </xf>
    <xf numFmtId="0" fontId="15" fillId="2" borderId="4" xfId="0" applyFont="1" applyFill="1" applyBorder="1" applyAlignment="1">
      <alignment horizontal="center" vertical="top" wrapText="1"/>
    </xf>
    <xf numFmtId="0" fontId="32" fillId="2" borderId="5" xfId="0" applyFont="1" applyFill="1" applyBorder="1" applyAlignment="1">
      <alignment horizontal="center" vertical="top" wrapText="1"/>
    </xf>
    <xf numFmtId="0" fontId="32" fillId="2" borderId="6" xfId="0" applyFont="1" applyFill="1" applyBorder="1" applyAlignment="1">
      <alignment horizontal="center" vertical="top" wrapText="1"/>
    </xf>
    <xf numFmtId="2" fontId="3" fillId="2" borderId="28" xfId="0" applyNumberFormat="1" applyFont="1" applyFill="1" applyBorder="1" applyAlignment="1">
      <alignment horizontal="left" vertical="top" wrapText="1"/>
    </xf>
    <xf numFmtId="2" fontId="16" fillId="2" borderId="31" xfId="0" applyNumberFormat="1" applyFont="1" applyFill="1" applyBorder="1" applyAlignment="1">
      <alignment horizontal="left" vertical="top" wrapText="1"/>
    </xf>
    <xf numFmtId="2" fontId="16" fillId="2" borderId="26" xfId="0" applyNumberFormat="1" applyFont="1" applyFill="1" applyBorder="1" applyAlignment="1">
      <alignment horizontal="left" vertical="top" wrapText="1"/>
    </xf>
    <xf numFmtId="0" fontId="3" fillId="2" borderId="18" xfId="0" applyFont="1" applyFill="1" applyBorder="1" applyAlignment="1">
      <alignment horizontal="right" vertical="center" wrapText="1"/>
    </xf>
    <xf numFmtId="0" fontId="3" fillId="2" borderId="19" xfId="0" applyFont="1" applyFill="1" applyBorder="1" applyAlignment="1">
      <alignment horizontal="right" vertical="center" wrapText="1"/>
    </xf>
    <xf numFmtId="0" fontId="3" fillId="2" borderId="46" xfId="0" applyFont="1" applyFill="1" applyBorder="1" applyAlignment="1">
      <alignment horizontal="right" vertical="center" wrapText="1"/>
    </xf>
    <xf numFmtId="0" fontId="26" fillId="2" borderId="5" xfId="0" applyFont="1" applyFill="1" applyBorder="1" applyAlignment="1">
      <alignment horizontal="center" vertical="top" wrapText="1"/>
    </xf>
    <xf numFmtId="0" fontId="26" fillId="2" borderId="6" xfId="0" applyFont="1" applyFill="1" applyBorder="1" applyAlignment="1">
      <alignment horizontal="center" vertical="top" wrapText="1"/>
    </xf>
    <xf numFmtId="2" fontId="3" fillId="2" borderId="44" xfId="0" applyNumberFormat="1" applyFont="1" applyFill="1" applyBorder="1" applyAlignment="1">
      <alignment horizontal="left" vertical="center" wrapText="1"/>
    </xf>
    <xf numFmtId="2" fontId="3" fillId="2" borderId="48" xfId="0" applyNumberFormat="1" applyFont="1" applyFill="1" applyBorder="1" applyAlignment="1">
      <alignment horizontal="left" vertical="center" wrapText="1"/>
    </xf>
    <xf numFmtId="2" fontId="15" fillId="2" borderId="28" xfId="0" applyNumberFormat="1" applyFont="1" applyFill="1" applyBorder="1" applyAlignment="1">
      <alignment horizontal="left" vertical="top" wrapText="1"/>
    </xf>
    <xf numFmtId="1" fontId="5" fillId="2" borderId="9"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2" fontId="3" fillId="2" borderId="18" xfId="0" applyNumberFormat="1" applyFont="1" applyFill="1" applyBorder="1" applyAlignment="1">
      <alignment horizontal="right" wrapText="1"/>
    </xf>
    <xf numFmtId="2" fontId="3" fillId="2" borderId="19" xfId="0" applyNumberFormat="1" applyFont="1" applyFill="1" applyBorder="1" applyAlignment="1">
      <alignment horizontal="right" wrapText="1"/>
    </xf>
    <xf numFmtId="0" fontId="3" fillId="2" borderId="42" xfId="0" applyFont="1" applyFill="1" applyBorder="1" applyAlignment="1">
      <alignment horizontal="right" vertical="center" wrapText="1"/>
    </xf>
    <xf numFmtId="0" fontId="3" fillId="2" borderId="0" xfId="0" applyFont="1" applyFill="1" applyAlignment="1">
      <alignment horizontal="right" vertical="center" wrapText="1"/>
    </xf>
    <xf numFmtId="0" fontId="6" fillId="0" borderId="43" xfId="0" applyFont="1" applyBorder="1" applyAlignment="1">
      <alignment horizontal="left" vertical="center"/>
    </xf>
    <xf numFmtId="0" fontId="6" fillId="0" borderId="44" xfId="0" applyFont="1" applyBorder="1" applyAlignment="1">
      <alignment horizontal="left" vertical="center"/>
    </xf>
    <xf numFmtId="0" fontId="22" fillId="0" borderId="43" xfId="0" applyFont="1" applyBorder="1" applyAlignment="1">
      <alignment horizontal="right"/>
    </xf>
    <xf numFmtId="0" fontId="22" fillId="0" borderId="44" xfId="0" applyFont="1" applyBorder="1" applyAlignment="1">
      <alignment horizontal="right"/>
    </xf>
    <xf numFmtId="0" fontId="22" fillId="0" borderId="48" xfId="0" applyFont="1" applyBorder="1" applyAlignment="1">
      <alignment horizontal="right"/>
    </xf>
    <xf numFmtId="0" fontId="6" fillId="3" borderId="9" xfId="0" applyFont="1" applyFill="1" applyBorder="1" applyAlignment="1">
      <alignment horizontal="left" vertical="center"/>
    </xf>
    <xf numFmtId="0" fontId="10" fillId="3" borderId="10" xfId="0" applyFont="1" applyFill="1" applyBorder="1" applyAlignment="1">
      <alignment horizontal="left" vertical="center"/>
    </xf>
    <xf numFmtId="0" fontId="6" fillId="0" borderId="9" xfId="0" applyFont="1" applyBorder="1" applyAlignment="1">
      <alignment horizontal="left" wrapText="1"/>
    </xf>
    <xf numFmtId="0" fontId="6" fillId="0" borderId="10" xfId="0" applyFont="1" applyBorder="1" applyAlignment="1">
      <alignment horizontal="left" wrapText="1"/>
    </xf>
    <xf numFmtId="0" fontId="6" fillId="3" borderId="12" xfId="0" applyFont="1" applyFill="1" applyBorder="1" applyAlignment="1">
      <alignment horizontal="left" vertical="center"/>
    </xf>
    <xf numFmtId="0" fontId="10" fillId="3" borderId="13" xfId="0" applyFont="1" applyFill="1" applyBorder="1" applyAlignment="1">
      <alignment horizontal="left"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0" xfId="0" applyFont="1" applyBorder="1" applyAlignment="1">
      <alignment horizontal="center" vertical="center" wrapText="1"/>
    </xf>
    <xf numFmtId="2" fontId="3" fillId="0" borderId="30" xfId="0" applyNumberFormat="1" applyFont="1" applyBorder="1" applyAlignment="1">
      <alignment horizontal="center" vertical="center"/>
    </xf>
    <xf numFmtId="2" fontId="3" fillId="0" borderId="39" xfId="0" applyNumberFormat="1" applyFont="1" applyBorder="1" applyAlignment="1">
      <alignment horizontal="center" vertical="center"/>
    </xf>
    <xf numFmtId="2" fontId="3" fillId="0" borderId="36" xfId="0" applyNumberFormat="1" applyFont="1" applyBorder="1" applyAlignment="1">
      <alignment horizontal="center" vertical="center"/>
    </xf>
    <xf numFmtId="2" fontId="6" fillId="0" borderId="25" xfId="0" applyNumberFormat="1" applyFont="1" applyBorder="1" applyAlignment="1">
      <alignment horizontal="center" vertical="center"/>
    </xf>
    <xf numFmtId="2" fontId="6" fillId="0" borderId="23" xfId="0" applyNumberFormat="1" applyFont="1" applyBorder="1" applyAlignment="1">
      <alignment horizontal="center" vertical="center"/>
    </xf>
    <xf numFmtId="0" fontId="6" fillId="0" borderId="15" xfId="0" applyFont="1" applyBorder="1" applyAlignment="1">
      <alignment horizontal="left" wrapText="1"/>
    </xf>
    <xf numFmtId="0" fontId="6" fillId="0" borderId="16" xfId="0" applyFont="1" applyBorder="1"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laze\2021\Users\MTV8\AppData\Local\Microsoft\Windows\INetCache\Content.Outlook\FGQH7YC4\T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TV8/AppData/Local/Microsoft/Windows/INetCache/Content.Outlook/FGQH7YC4/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AJ93"/>
  <sheetViews>
    <sheetView tabSelected="1" view="pageBreakPreview" zoomScale="86" zoomScaleNormal="115" zoomScaleSheetLayoutView="86" zoomScalePageLayoutView="40" workbookViewId="0">
      <selection activeCell="B61" sqref="B61"/>
    </sheetView>
  </sheetViews>
  <sheetFormatPr defaultRowHeight="18" x14ac:dyDescent="0.35"/>
  <cols>
    <col min="1" max="1" width="3.42578125" style="1" customWidth="1"/>
    <col min="2" max="2" width="9.7109375" style="81" customWidth="1"/>
    <col min="3" max="3" width="12" style="81" customWidth="1"/>
    <col min="4" max="4" width="64.140625" style="82" customWidth="1"/>
    <col min="5" max="5" width="10.7109375" style="81" customWidth="1"/>
    <col min="6" max="6" width="14.42578125" style="19" customWidth="1"/>
    <col min="7" max="7" width="16.140625" style="83" customWidth="1"/>
    <col min="8" max="8" width="21.5703125" style="84" customWidth="1"/>
    <col min="9" max="36" width="8.85546875" style="2"/>
    <col min="249" max="249" width="3.42578125" customWidth="1"/>
    <col min="250" max="250" width="7" customWidth="1"/>
    <col min="251" max="251" width="9.85546875" customWidth="1"/>
    <col min="252" max="252" width="64.140625" customWidth="1"/>
    <col min="253" max="253" width="11.42578125" customWidth="1"/>
    <col min="254" max="254" width="12.85546875" customWidth="1"/>
    <col min="255" max="255" width="15.42578125" customWidth="1"/>
    <col min="256" max="256" width="19.42578125" customWidth="1"/>
    <col min="257" max="257" width="13.85546875" customWidth="1"/>
    <col min="505" max="505" width="3.42578125" customWidth="1"/>
    <col min="506" max="506" width="7" customWidth="1"/>
    <col min="507" max="507" width="9.85546875" customWidth="1"/>
    <col min="508" max="508" width="64.140625" customWidth="1"/>
    <col min="509" max="509" width="11.42578125" customWidth="1"/>
    <col min="510" max="510" width="12.85546875" customWidth="1"/>
    <col min="511" max="511" width="15.42578125" customWidth="1"/>
    <col min="512" max="512" width="19.42578125" customWidth="1"/>
    <col min="513" max="513" width="13.85546875" customWidth="1"/>
    <col min="761" max="761" width="3.42578125" customWidth="1"/>
    <col min="762" max="762" width="7" customWidth="1"/>
    <col min="763" max="763" width="9.85546875" customWidth="1"/>
    <col min="764" max="764" width="64.140625" customWidth="1"/>
    <col min="765" max="765" width="11.42578125" customWidth="1"/>
    <col min="766" max="766" width="12.85546875" customWidth="1"/>
    <col min="767" max="767" width="15.42578125" customWidth="1"/>
    <col min="768" max="768" width="19.42578125" customWidth="1"/>
    <col min="769" max="769" width="13.85546875" customWidth="1"/>
    <col min="1017" max="1017" width="3.42578125" customWidth="1"/>
    <col min="1018" max="1018" width="7" customWidth="1"/>
    <col min="1019" max="1019" width="9.85546875" customWidth="1"/>
    <col min="1020" max="1020" width="64.140625" customWidth="1"/>
    <col min="1021" max="1021" width="11.42578125" customWidth="1"/>
    <col min="1022" max="1022" width="12.85546875" customWidth="1"/>
    <col min="1023" max="1023" width="15.42578125" customWidth="1"/>
    <col min="1024" max="1024" width="19.42578125" customWidth="1"/>
    <col min="1025" max="1025" width="13.85546875" customWidth="1"/>
    <col min="1273" max="1273" width="3.42578125" customWidth="1"/>
    <col min="1274" max="1274" width="7" customWidth="1"/>
    <col min="1275" max="1275" width="9.85546875" customWidth="1"/>
    <col min="1276" max="1276" width="64.140625" customWidth="1"/>
    <col min="1277" max="1277" width="11.42578125" customWidth="1"/>
    <col min="1278" max="1278" width="12.85546875" customWidth="1"/>
    <col min="1279" max="1279" width="15.42578125" customWidth="1"/>
    <col min="1280" max="1280" width="19.42578125" customWidth="1"/>
    <col min="1281" max="1281" width="13.85546875" customWidth="1"/>
    <col min="1529" max="1529" width="3.42578125" customWidth="1"/>
    <col min="1530" max="1530" width="7" customWidth="1"/>
    <col min="1531" max="1531" width="9.85546875" customWidth="1"/>
    <col min="1532" max="1532" width="64.140625" customWidth="1"/>
    <col min="1533" max="1533" width="11.42578125" customWidth="1"/>
    <col min="1534" max="1534" width="12.85546875" customWidth="1"/>
    <col min="1535" max="1535" width="15.42578125" customWidth="1"/>
    <col min="1536" max="1536" width="19.42578125" customWidth="1"/>
    <col min="1537" max="1537" width="13.85546875" customWidth="1"/>
    <col min="1785" max="1785" width="3.42578125" customWidth="1"/>
    <col min="1786" max="1786" width="7" customWidth="1"/>
    <col min="1787" max="1787" width="9.85546875" customWidth="1"/>
    <col min="1788" max="1788" width="64.140625" customWidth="1"/>
    <col min="1789" max="1789" width="11.42578125" customWidth="1"/>
    <col min="1790" max="1790" width="12.85546875" customWidth="1"/>
    <col min="1791" max="1791" width="15.42578125" customWidth="1"/>
    <col min="1792" max="1792" width="19.42578125" customWidth="1"/>
    <col min="1793" max="1793" width="13.85546875" customWidth="1"/>
    <col min="2041" max="2041" width="3.42578125" customWidth="1"/>
    <col min="2042" max="2042" width="7" customWidth="1"/>
    <col min="2043" max="2043" width="9.85546875" customWidth="1"/>
    <col min="2044" max="2044" width="64.140625" customWidth="1"/>
    <col min="2045" max="2045" width="11.42578125" customWidth="1"/>
    <col min="2046" max="2046" width="12.85546875" customWidth="1"/>
    <col min="2047" max="2047" width="15.42578125" customWidth="1"/>
    <col min="2048" max="2048" width="19.42578125" customWidth="1"/>
    <col min="2049" max="2049" width="13.85546875" customWidth="1"/>
    <col min="2297" max="2297" width="3.42578125" customWidth="1"/>
    <col min="2298" max="2298" width="7" customWidth="1"/>
    <col min="2299" max="2299" width="9.85546875" customWidth="1"/>
    <col min="2300" max="2300" width="64.140625" customWidth="1"/>
    <col min="2301" max="2301" width="11.42578125" customWidth="1"/>
    <col min="2302" max="2302" width="12.85546875" customWidth="1"/>
    <col min="2303" max="2303" width="15.42578125" customWidth="1"/>
    <col min="2304" max="2304" width="19.42578125" customWidth="1"/>
    <col min="2305" max="2305" width="13.85546875" customWidth="1"/>
    <col min="2553" max="2553" width="3.42578125" customWidth="1"/>
    <col min="2554" max="2554" width="7" customWidth="1"/>
    <col min="2555" max="2555" width="9.85546875" customWidth="1"/>
    <col min="2556" max="2556" width="64.140625" customWidth="1"/>
    <col min="2557" max="2557" width="11.42578125" customWidth="1"/>
    <col min="2558" max="2558" width="12.85546875" customWidth="1"/>
    <col min="2559" max="2559" width="15.42578125" customWidth="1"/>
    <col min="2560" max="2560" width="19.42578125" customWidth="1"/>
    <col min="2561" max="2561" width="13.85546875" customWidth="1"/>
    <col min="2809" max="2809" width="3.42578125" customWidth="1"/>
    <col min="2810" max="2810" width="7" customWidth="1"/>
    <col min="2811" max="2811" width="9.85546875" customWidth="1"/>
    <col min="2812" max="2812" width="64.140625" customWidth="1"/>
    <col min="2813" max="2813" width="11.42578125" customWidth="1"/>
    <col min="2814" max="2814" width="12.85546875" customWidth="1"/>
    <col min="2815" max="2815" width="15.42578125" customWidth="1"/>
    <col min="2816" max="2816" width="19.42578125" customWidth="1"/>
    <col min="2817" max="2817" width="13.85546875" customWidth="1"/>
    <col min="3065" max="3065" width="3.42578125" customWidth="1"/>
    <col min="3066" max="3066" width="7" customWidth="1"/>
    <col min="3067" max="3067" width="9.85546875" customWidth="1"/>
    <col min="3068" max="3068" width="64.140625" customWidth="1"/>
    <col min="3069" max="3069" width="11.42578125" customWidth="1"/>
    <col min="3070" max="3070" width="12.85546875" customWidth="1"/>
    <col min="3071" max="3071" width="15.42578125" customWidth="1"/>
    <col min="3072" max="3072" width="19.42578125" customWidth="1"/>
    <col min="3073" max="3073" width="13.85546875" customWidth="1"/>
    <col min="3321" max="3321" width="3.42578125" customWidth="1"/>
    <col min="3322" max="3322" width="7" customWidth="1"/>
    <col min="3323" max="3323" width="9.85546875" customWidth="1"/>
    <col min="3324" max="3324" width="64.140625" customWidth="1"/>
    <col min="3325" max="3325" width="11.42578125" customWidth="1"/>
    <col min="3326" max="3326" width="12.85546875" customWidth="1"/>
    <col min="3327" max="3327" width="15.42578125" customWidth="1"/>
    <col min="3328" max="3328" width="19.42578125" customWidth="1"/>
    <col min="3329" max="3329" width="13.85546875" customWidth="1"/>
    <col min="3577" max="3577" width="3.42578125" customWidth="1"/>
    <col min="3578" max="3578" width="7" customWidth="1"/>
    <col min="3579" max="3579" width="9.85546875" customWidth="1"/>
    <col min="3580" max="3580" width="64.140625" customWidth="1"/>
    <col min="3581" max="3581" width="11.42578125" customWidth="1"/>
    <col min="3582" max="3582" width="12.85546875" customWidth="1"/>
    <col min="3583" max="3583" width="15.42578125" customWidth="1"/>
    <col min="3584" max="3584" width="19.42578125" customWidth="1"/>
    <col min="3585" max="3585" width="13.85546875" customWidth="1"/>
    <col min="3833" max="3833" width="3.42578125" customWidth="1"/>
    <col min="3834" max="3834" width="7" customWidth="1"/>
    <col min="3835" max="3835" width="9.85546875" customWidth="1"/>
    <col min="3836" max="3836" width="64.140625" customWidth="1"/>
    <col min="3837" max="3837" width="11.42578125" customWidth="1"/>
    <col min="3838" max="3838" width="12.85546875" customWidth="1"/>
    <col min="3839" max="3839" width="15.42578125" customWidth="1"/>
    <col min="3840" max="3840" width="19.42578125" customWidth="1"/>
    <col min="3841" max="3841" width="13.85546875" customWidth="1"/>
    <col min="4089" max="4089" width="3.42578125" customWidth="1"/>
    <col min="4090" max="4090" width="7" customWidth="1"/>
    <col min="4091" max="4091" width="9.85546875" customWidth="1"/>
    <col min="4092" max="4092" width="64.140625" customWidth="1"/>
    <col min="4093" max="4093" width="11.42578125" customWidth="1"/>
    <col min="4094" max="4094" width="12.85546875" customWidth="1"/>
    <col min="4095" max="4095" width="15.42578125" customWidth="1"/>
    <col min="4096" max="4096" width="19.42578125" customWidth="1"/>
    <col min="4097" max="4097" width="13.85546875" customWidth="1"/>
    <col min="4345" max="4345" width="3.42578125" customWidth="1"/>
    <col min="4346" max="4346" width="7" customWidth="1"/>
    <col min="4347" max="4347" width="9.85546875" customWidth="1"/>
    <col min="4348" max="4348" width="64.140625" customWidth="1"/>
    <col min="4349" max="4349" width="11.42578125" customWidth="1"/>
    <col min="4350" max="4350" width="12.85546875" customWidth="1"/>
    <col min="4351" max="4351" width="15.42578125" customWidth="1"/>
    <col min="4352" max="4352" width="19.42578125" customWidth="1"/>
    <col min="4353" max="4353" width="13.85546875" customWidth="1"/>
    <col min="4601" max="4601" width="3.42578125" customWidth="1"/>
    <col min="4602" max="4602" width="7" customWidth="1"/>
    <col min="4603" max="4603" width="9.85546875" customWidth="1"/>
    <col min="4604" max="4604" width="64.140625" customWidth="1"/>
    <col min="4605" max="4605" width="11.42578125" customWidth="1"/>
    <col min="4606" max="4606" width="12.85546875" customWidth="1"/>
    <col min="4607" max="4607" width="15.42578125" customWidth="1"/>
    <col min="4608" max="4608" width="19.42578125" customWidth="1"/>
    <col min="4609" max="4609" width="13.85546875" customWidth="1"/>
    <col min="4857" max="4857" width="3.42578125" customWidth="1"/>
    <col min="4858" max="4858" width="7" customWidth="1"/>
    <col min="4859" max="4859" width="9.85546875" customWidth="1"/>
    <col min="4860" max="4860" width="64.140625" customWidth="1"/>
    <col min="4861" max="4861" width="11.42578125" customWidth="1"/>
    <col min="4862" max="4862" width="12.85546875" customWidth="1"/>
    <col min="4863" max="4863" width="15.42578125" customWidth="1"/>
    <col min="4864" max="4864" width="19.42578125" customWidth="1"/>
    <col min="4865" max="4865" width="13.85546875" customWidth="1"/>
    <col min="5113" max="5113" width="3.42578125" customWidth="1"/>
    <col min="5114" max="5114" width="7" customWidth="1"/>
    <col min="5115" max="5115" width="9.85546875" customWidth="1"/>
    <col min="5116" max="5116" width="64.140625" customWidth="1"/>
    <col min="5117" max="5117" width="11.42578125" customWidth="1"/>
    <col min="5118" max="5118" width="12.85546875" customWidth="1"/>
    <col min="5119" max="5119" width="15.42578125" customWidth="1"/>
    <col min="5120" max="5120" width="19.42578125" customWidth="1"/>
    <col min="5121" max="5121" width="13.85546875" customWidth="1"/>
    <col min="5369" max="5369" width="3.42578125" customWidth="1"/>
    <col min="5370" max="5370" width="7" customWidth="1"/>
    <col min="5371" max="5371" width="9.85546875" customWidth="1"/>
    <col min="5372" max="5372" width="64.140625" customWidth="1"/>
    <col min="5373" max="5373" width="11.42578125" customWidth="1"/>
    <col min="5374" max="5374" width="12.85546875" customWidth="1"/>
    <col min="5375" max="5375" width="15.42578125" customWidth="1"/>
    <col min="5376" max="5376" width="19.42578125" customWidth="1"/>
    <col min="5377" max="5377" width="13.85546875" customWidth="1"/>
    <col min="5625" max="5625" width="3.42578125" customWidth="1"/>
    <col min="5626" max="5626" width="7" customWidth="1"/>
    <col min="5627" max="5627" width="9.85546875" customWidth="1"/>
    <col min="5628" max="5628" width="64.140625" customWidth="1"/>
    <col min="5629" max="5629" width="11.42578125" customWidth="1"/>
    <col min="5630" max="5630" width="12.85546875" customWidth="1"/>
    <col min="5631" max="5631" width="15.42578125" customWidth="1"/>
    <col min="5632" max="5632" width="19.42578125" customWidth="1"/>
    <col min="5633" max="5633" width="13.85546875" customWidth="1"/>
    <col min="5881" max="5881" width="3.42578125" customWidth="1"/>
    <col min="5882" max="5882" width="7" customWidth="1"/>
    <col min="5883" max="5883" width="9.85546875" customWidth="1"/>
    <col min="5884" max="5884" width="64.140625" customWidth="1"/>
    <col min="5885" max="5885" width="11.42578125" customWidth="1"/>
    <col min="5886" max="5886" width="12.85546875" customWidth="1"/>
    <col min="5887" max="5887" width="15.42578125" customWidth="1"/>
    <col min="5888" max="5888" width="19.42578125" customWidth="1"/>
    <col min="5889" max="5889" width="13.85546875" customWidth="1"/>
    <col min="6137" max="6137" width="3.42578125" customWidth="1"/>
    <col min="6138" max="6138" width="7" customWidth="1"/>
    <col min="6139" max="6139" width="9.85546875" customWidth="1"/>
    <col min="6140" max="6140" width="64.140625" customWidth="1"/>
    <col min="6141" max="6141" width="11.42578125" customWidth="1"/>
    <col min="6142" max="6142" width="12.85546875" customWidth="1"/>
    <col min="6143" max="6143" width="15.42578125" customWidth="1"/>
    <col min="6144" max="6144" width="19.42578125" customWidth="1"/>
    <col min="6145" max="6145" width="13.85546875" customWidth="1"/>
    <col min="6393" max="6393" width="3.42578125" customWidth="1"/>
    <col min="6394" max="6394" width="7" customWidth="1"/>
    <col min="6395" max="6395" width="9.85546875" customWidth="1"/>
    <col min="6396" max="6396" width="64.140625" customWidth="1"/>
    <col min="6397" max="6397" width="11.42578125" customWidth="1"/>
    <col min="6398" max="6398" width="12.85546875" customWidth="1"/>
    <col min="6399" max="6399" width="15.42578125" customWidth="1"/>
    <col min="6400" max="6400" width="19.42578125" customWidth="1"/>
    <col min="6401" max="6401" width="13.85546875" customWidth="1"/>
    <col min="6649" max="6649" width="3.42578125" customWidth="1"/>
    <col min="6650" max="6650" width="7" customWidth="1"/>
    <col min="6651" max="6651" width="9.85546875" customWidth="1"/>
    <col min="6652" max="6652" width="64.140625" customWidth="1"/>
    <col min="6653" max="6653" width="11.42578125" customWidth="1"/>
    <col min="6654" max="6654" width="12.85546875" customWidth="1"/>
    <col min="6655" max="6655" width="15.42578125" customWidth="1"/>
    <col min="6656" max="6656" width="19.42578125" customWidth="1"/>
    <col min="6657" max="6657" width="13.85546875" customWidth="1"/>
    <col min="6905" max="6905" width="3.42578125" customWidth="1"/>
    <col min="6906" max="6906" width="7" customWidth="1"/>
    <col min="6907" max="6907" width="9.85546875" customWidth="1"/>
    <col min="6908" max="6908" width="64.140625" customWidth="1"/>
    <col min="6909" max="6909" width="11.42578125" customWidth="1"/>
    <col min="6910" max="6910" width="12.85546875" customWidth="1"/>
    <col min="6911" max="6911" width="15.42578125" customWidth="1"/>
    <col min="6912" max="6912" width="19.42578125" customWidth="1"/>
    <col min="6913" max="6913" width="13.85546875" customWidth="1"/>
    <col min="7161" max="7161" width="3.42578125" customWidth="1"/>
    <col min="7162" max="7162" width="7" customWidth="1"/>
    <col min="7163" max="7163" width="9.85546875" customWidth="1"/>
    <col min="7164" max="7164" width="64.140625" customWidth="1"/>
    <col min="7165" max="7165" width="11.42578125" customWidth="1"/>
    <col min="7166" max="7166" width="12.85546875" customWidth="1"/>
    <col min="7167" max="7167" width="15.42578125" customWidth="1"/>
    <col min="7168" max="7168" width="19.42578125" customWidth="1"/>
    <col min="7169" max="7169" width="13.85546875" customWidth="1"/>
    <col min="7417" max="7417" width="3.42578125" customWidth="1"/>
    <col min="7418" max="7418" width="7" customWidth="1"/>
    <col min="7419" max="7419" width="9.85546875" customWidth="1"/>
    <col min="7420" max="7420" width="64.140625" customWidth="1"/>
    <col min="7421" max="7421" width="11.42578125" customWidth="1"/>
    <col min="7422" max="7422" width="12.85546875" customWidth="1"/>
    <col min="7423" max="7423" width="15.42578125" customWidth="1"/>
    <col min="7424" max="7424" width="19.42578125" customWidth="1"/>
    <col min="7425" max="7425" width="13.85546875" customWidth="1"/>
    <col min="7673" max="7673" width="3.42578125" customWidth="1"/>
    <col min="7674" max="7674" width="7" customWidth="1"/>
    <col min="7675" max="7675" width="9.85546875" customWidth="1"/>
    <col min="7676" max="7676" width="64.140625" customWidth="1"/>
    <col min="7677" max="7677" width="11.42578125" customWidth="1"/>
    <col min="7678" max="7678" width="12.85546875" customWidth="1"/>
    <col min="7679" max="7679" width="15.42578125" customWidth="1"/>
    <col min="7680" max="7680" width="19.42578125" customWidth="1"/>
    <col min="7681" max="7681" width="13.85546875" customWidth="1"/>
    <col min="7929" max="7929" width="3.42578125" customWidth="1"/>
    <col min="7930" max="7930" width="7" customWidth="1"/>
    <col min="7931" max="7931" width="9.85546875" customWidth="1"/>
    <col min="7932" max="7932" width="64.140625" customWidth="1"/>
    <col min="7933" max="7933" width="11.42578125" customWidth="1"/>
    <col min="7934" max="7934" width="12.85546875" customWidth="1"/>
    <col min="7935" max="7935" width="15.42578125" customWidth="1"/>
    <col min="7936" max="7936" width="19.42578125" customWidth="1"/>
    <col min="7937" max="7937" width="13.85546875" customWidth="1"/>
    <col min="8185" max="8185" width="3.42578125" customWidth="1"/>
    <col min="8186" max="8186" width="7" customWidth="1"/>
    <col min="8187" max="8187" width="9.85546875" customWidth="1"/>
    <col min="8188" max="8188" width="64.140625" customWidth="1"/>
    <col min="8189" max="8189" width="11.42578125" customWidth="1"/>
    <col min="8190" max="8190" width="12.85546875" customWidth="1"/>
    <col min="8191" max="8191" width="15.42578125" customWidth="1"/>
    <col min="8192" max="8192" width="19.42578125" customWidth="1"/>
    <col min="8193" max="8193" width="13.85546875" customWidth="1"/>
    <col min="8441" max="8441" width="3.42578125" customWidth="1"/>
    <col min="8442" max="8442" width="7" customWidth="1"/>
    <col min="8443" max="8443" width="9.85546875" customWidth="1"/>
    <col min="8444" max="8444" width="64.140625" customWidth="1"/>
    <col min="8445" max="8445" width="11.42578125" customWidth="1"/>
    <col min="8446" max="8446" width="12.85546875" customWidth="1"/>
    <col min="8447" max="8447" width="15.42578125" customWidth="1"/>
    <col min="8448" max="8448" width="19.42578125" customWidth="1"/>
    <col min="8449" max="8449" width="13.85546875" customWidth="1"/>
    <col min="8697" max="8697" width="3.42578125" customWidth="1"/>
    <col min="8698" max="8698" width="7" customWidth="1"/>
    <col min="8699" max="8699" width="9.85546875" customWidth="1"/>
    <col min="8700" max="8700" width="64.140625" customWidth="1"/>
    <col min="8701" max="8701" width="11.42578125" customWidth="1"/>
    <col min="8702" max="8702" width="12.85546875" customWidth="1"/>
    <col min="8703" max="8703" width="15.42578125" customWidth="1"/>
    <col min="8704" max="8704" width="19.42578125" customWidth="1"/>
    <col min="8705" max="8705" width="13.85546875" customWidth="1"/>
    <col min="8953" max="8953" width="3.42578125" customWidth="1"/>
    <col min="8954" max="8954" width="7" customWidth="1"/>
    <col min="8955" max="8955" width="9.85546875" customWidth="1"/>
    <col min="8956" max="8956" width="64.140625" customWidth="1"/>
    <col min="8957" max="8957" width="11.42578125" customWidth="1"/>
    <col min="8958" max="8958" width="12.85546875" customWidth="1"/>
    <col min="8959" max="8959" width="15.42578125" customWidth="1"/>
    <col min="8960" max="8960" width="19.42578125" customWidth="1"/>
    <col min="8961" max="8961" width="13.85546875" customWidth="1"/>
    <col min="9209" max="9209" width="3.42578125" customWidth="1"/>
    <col min="9210" max="9210" width="7" customWidth="1"/>
    <col min="9211" max="9211" width="9.85546875" customWidth="1"/>
    <col min="9212" max="9212" width="64.140625" customWidth="1"/>
    <col min="9213" max="9213" width="11.42578125" customWidth="1"/>
    <col min="9214" max="9214" width="12.85546875" customWidth="1"/>
    <col min="9215" max="9215" width="15.42578125" customWidth="1"/>
    <col min="9216" max="9216" width="19.42578125" customWidth="1"/>
    <col min="9217" max="9217" width="13.85546875" customWidth="1"/>
    <col min="9465" max="9465" width="3.42578125" customWidth="1"/>
    <col min="9466" max="9466" width="7" customWidth="1"/>
    <col min="9467" max="9467" width="9.85546875" customWidth="1"/>
    <col min="9468" max="9468" width="64.140625" customWidth="1"/>
    <col min="9469" max="9469" width="11.42578125" customWidth="1"/>
    <col min="9470" max="9470" width="12.85546875" customWidth="1"/>
    <col min="9471" max="9471" width="15.42578125" customWidth="1"/>
    <col min="9472" max="9472" width="19.42578125" customWidth="1"/>
    <col min="9473" max="9473" width="13.85546875" customWidth="1"/>
    <col min="9721" max="9721" width="3.42578125" customWidth="1"/>
    <col min="9722" max="9722" width="7" customWidth="1"/>
    <col min="9723" max="9723" width="9.85546875" customWidth="1"/>
    <col min="9724" max="9724" width="64.140625" customWidth="1"/>
    <col min="9725" max="9725" width="11.42578125" customWidth="1"/>
    <col min="9726" max="9726" width="12.85546875" customWidth="1"/>
    <col min="9727" max="9727" width="15.42578125" customWidth="1"/>
    <col min="9728" max="9728" width="19.42578125" customWidth="1"/>
    <col min="9729" max="9729" width="13.85546875" customWidth="1"/>
    <col min="9977" max="9977" width="3.42578125" customWidth="1"/>
    <col min="9978" max="9978" width="7" customWidth="1"/>
    <col min="9979" max="9979" width="9.85546875" customWidth="1"/>
    <col min="9980" max="9980" width="64.140625" customWidth="1"/>
    <col min="9981" max="9981" width="11.42578125" customWidth="1"/>
    <col min="9982" max="9982" width="12.85546875" customWidth="1"/>
    <col min="9983" max="9983" width="15.42578125" customWidth="1"/>
    <col min="9984" max="9984" width="19.42578125" customWidth="1"/>
    <col min="9985" max="9985" width="13.85546875" customWidth="1"/>
    <col min="10233" max="10233" width="3.42578125" customWidth="1"/>
    <col min="10234" max="10234" width="7" customWidth="1"/>
    <col min="10235" max="10235" width="9.85546875" customWidth="1"/>
    <col min="10236" max="10236" width="64.140625" customWidth="1"/>
    <col min="10237" max="10237" width="11.42578125" customWidth="1"/>
    <col min="10238" max="10238" width="12.85546875" customWidth="1"/>
    <col min="10239" max="10239" width="15.42578125" customWidth="1"/>
    <col min="10240" max="10240" width="19.42578125" customWidth="1"/>
    <col min="10241" max="10241" width="13.85546875" customWidth="1"/>
    <col min="10489" max="10489" width="3.42578125" customWidth="1"/>
    <col min="10490" max="10490" width="7" customWidth="1"/>
    <col min="10491" max="10491" width="9.85546875" customWidth="1"/>
    <col min="10492" max="10492" width="64.140625" customWidth="1"/>
    <col min="10493" max="10493" width="11.42578125" customWidth="1"/>
    <col min="10494" max="10494" width="12.85546875" customWidth="1"/>
    <col min="10495" max="10495" width="15.42578125" customWidth="1"/>
    <col min="10496" max="10496" width="19.42578125" customWidth="1"/>
    <col min="10497" max="10497" width="13.85546875" customWidth="1"/>
    <col min="10745" max="10745" width="3.42578125" customWidth="1"/>
    <col min="10746" max="10746" width="7" customWidth="1"/>
    <col min="10747" max="10747" width="9.85546875" customWidth="1"/>
    <col min="10748" max="10748" width="64.140625" customWidth="1"/>
    <col min="10749" max="10749" width="11.42578125" customWidth="1"/>
    <col min="10750" max="10750" width="12.85546875" customWidth="1"/>
    <col min="10751" max="10751" width="15.42578125" customWidth="1"/>
    <col min="10752" max="10752" width="19.42578125" customWidth="1"/>
    <col min="10753" max="10753" width="13.85546875" customWidth="1"/>
    <col min="11001" max="11001" width="3.42578125" customWidth="1"/>
    <col min="11002" max="11002" width="7" customWidth="1"/>
    <col min="11003" max="11003" width="9.85546875" customWidth="1"/>
    <col min="11004" max="11004" width="64.140625" customWidth="1"/>
    <col min="11005" max="11005" width="11.42578125" customWidth="1"/>
    <col min="11006" max="11006" width="12.85546875" customWidth="1"/>
    <col min="11007" max="11007" width="15.42578125" customWidth="1"/>
    <col min="11008" max="11008" width="19.42578125" customWidth="1"/>
    <col min="11009" max="11009" width="13.85546875" customWidth="1"/>
    <col min="11257" max="11257" width="3.42578125" customWidth="1"/>
    <col min="11258" max="11258" width="7" customWidth="1"/>
    <col min="11259" max="11259" width="9.85546875" customWidth="1"/>
    <col min="11260" max="11260" width="64.140625" customWidth="1"/>
    <col min="11261" max="11261" width="11.42578125" customWidth="1"/>
    <col min="11262" max="11262" width="12.85546875" customWidth="1"/>
    <col min="11263" max="11263" width="15.42578125" customWidth="1"/>
    <col min="11264" max="11264" width="19.42578125" customWidth="1"/>
    <col min="11265" max="11265" width="13.85546875" customWidth="1"/>
    <col min="11513" max="11513" width="3.42578125" customWidth="1"/>
    <col min="11514" max="11514" width="7" customWidth="1"/>
    <col min="11515" max="11515" width="9.85546875" customWidth="1"/>
    <col min="11516" max="11516" width="64.140625" customWidth="1"/>
    <col min="11517" max="11517" width="11.42578125" customWidth="1"/>
    <col min="11518" max="11518" width="12.85546875" customWidth="1"/>
    <col min="11519" max="11519" width="15.42578125" customWidth="1"/>
    <col min="11520" max="11520" width="19.42578125" customWidth="1"/>
    <col min="11521" max="11521" width="13.85546875" customWidth="1"/>
    <col min="11769" max="11769" width="3.42578125" customWidth="1"/>
    <col min="11770" max="11770" width="7" customWidth="1"/>
    <col min="11771" max="11771" width="9.85546875" customWidth="1"/>
    <col min="11772" max="11772" width="64.140625" customWidth="1"/>
    <col min="11773" max="11773" width="11.42578125" customWidth="1"/>
    <col min="11774" max="11774" width="12.85546875" customWidth="1"/>
    <col min="11775" max="11775" width="15.42578125" customWidth="1"/>
    <col min="11776" max="11776" width="19.42578125" customWidth="1"/>
    <col min="11777" max="11777" width="13.85546875" customWidth="1"/>
    <col min="12025" max="12025" width="3.42578125" customWidth="1"/>
    <col min="12026" max="12026" width="7" customWidth="1"/>
    <col min="12027" max="12027" width="9.85546875" customWidth="1"/>
    <col min="12028" max="12028" width="64.140625" customWidth="1"/>
    <col min="12029" max="12029" width="11.42578125" customWidth="1"/>
    <col min="12030" max="12030" width="12.85546875" customWidth="1"/>
    <col min="12031" max="12031" width="15.42578125" customWidth="1"/>
    <col min="12032" max="12032" width="19.42578125" customWidth="1"/>
    <col min="12033" max="12033" width="13.85546875" customWidth="1"/>
    <col min="12281" max="12281" width="3.42578125" customWidth="1"/>
    <col min="12282" max="12282" width="7" customWidth="1"/>
    <col min="12283" max="12283" width="9.85546875" customWidth="1"/>
    <col min="12284" max="12284" width="64.140625" customWidth="1"/>
    <col min="12285" max="12285" width="11.42578125" customWidth="1"/>
    <col min="12286" max="12286" width="12.85546875" customWidth="1"/>
    <col min="12287" max="12287" width="15.42578125" customWidth="1"/>
    <col min="12288" max="12288" width="19.42578125" customWidth="1"/>
    <col min="12289" max="12289" width="13.85546875" customWidth="1"/>
    <col min="12537" max="12537" width="3.42578125" customWidth="1"/>
    <col min="12538" max="12538" width="7" customWidth="1"/>
    <col min="12539" max="12539" width="9.85546875" customWidth="1"/>
    <col min="12540" max="12540" width="64.140625" customWidth="1"/>
    <col min="12541" max="12541" width="11.42578125" customWidth="1"/>
    <col min="12542" max="12542" width="12.85546875" customWidth="1"/>
    <col min="12543" max="12543" width="15.42578125" customWidth="1"/>
    <col min="12544" max="12544" width="19.42578125" customWidth="1"/>
    <col min="12545" max="12545" width="13.85546875" customWidth="1"/>
    <col min="12793" max="12793" width="3.42578125" customWidth="1"/>
    <col min="12794" max="12794" width="7" customWidth="1"/>
    <col min="12795" max="12795" width="9.85546875" customWidth="1"/>
    <col min="12796" max="12796" width="64.140625" customWidth="1"/>
    <col min="12797" max="12797" width="11.42578125" customWidth="1"/>
    <col min="12798" max="12798" width="12.85546875" customWidth="1"/>
    <col min="12799" max="12799" width="15.42578125" customWidth="1"/>
    <col min="12800" max="12800" width="19.42578125" customWidth="1"/>
    <col min="12801" max="12801" width="13.85546875" customWidth="1"/>
    <col min="13049" max="13049" width="3.42578125" customWidth="1"/>
    <col min="13050" max="13050" width="7" customWidth="1"/>
    <col min="13051" max="13051" width="9.85546875" customWidth="1"/>
    <col min="13052" max="13052" width="64.140625" customWidth="1"/>
    <col min="13053" max="13053" width="11.42578125" customWidth="1"/>
    <col min="13054" max="13054" width="12.85546875" customWidth="1"/>
    <col min="13055" max="13055" width="15.42578125" customWidth="1"/>
    <col min="13056" max="13056" width="19.42578125" customWidth="1"/>
    <col min="13057" max="13057" width="13.85546875" customWidth="1"/>
    <col min="13305" max="13305" width="3.42578125" customWidth="1"/>
    <col min="13306" max="13306" width="7" customWidth="1"/>
    <col min="13307" max="13307" width="9.85546875" customWidth="1"/>
    <col min="13308" max="13308" width="64.140625" customWidth="1"/>
    <col min="13309" max="13309" width="11.42578125" customWidth="1"/>
    <col min="13310" max="13310" width="12.85546875" customWidth="1"/>
    <col min="13311" max="13311" width="15.42578125" customWidth="1"/>
    <col min="13312" max="13312" width="19.42578125" customWidth="1"/>
    <col min="13313" max="13313" width="13.85546875" customWidth="1"/>
    <col min="13561" max="13561" width="3.42578125" customWidth="1"/>
    <col min="13562" max="13562" width="7" customWidth="1"/>
    <col min="13563" max="13563" width="9.85546875" customWidth="1"/>
    <col min="13564" max="13564" width="64.140625" customWidth="1"/>
    <col min="13565" max="13565" width="11.42578125" customWidth="1"/>
    <col min="13566" max="13566" width="12.85546875" customWidth="1"/>
    <col min="13567" max="13567" width="15.42578125" customWidth="1"/>
    <col min="13568" max="13568" width="19.42578125" customWidth="1"/>
    <col min="13569" max="13569" width="13.85546875" customWidth="1"/>
    <col min="13817" max="13817" width="3.42578125" customWidth="1"/>
    <col min="13818" max="13818" width="7" customWidth="1"/>
    <col min="13819" max="13819" width="9.85546875" customWidth="1"/>
    <col min="13820" max="13820" width="64.140625" customWidth="1"/>
    <col min="13821" max="13821" width="11.42578125" customWidth="1"/>
    <col min="13822" max="13822" width="12.85546875" customWidth="1"/>
    <col min="13823" max="13823" width="15.42578125" customWidth="1"/>
    <col min="13824" max="13824" width="19.42578125" customWidth="1"/>
    <col min="13825" max="13825" width="13.85546875" customWidth="1"/>
    <col min="14073" max="14073" width="3.42578125" customWidth="1"/>
    <col min="14074" max="14074" width="7" customWidth="1"/>
    <col min="14075" max="14075" width="9.85546875" customWidth="1"/>
    <col min="14076" max="14076" width="64.140625" customWidth="1"/>
    <col min="14077" max="14077" width="11.42578125" customWidth="1"/>
    <col min="14078" max="14078" width="12.85546875" customWidth="1"/>
    <col min="14079" max="14079" width="15.42578125" customWidth="1"/>
    <col min="14080" max="14080" width="19.42578125" customWidth="1"/>
    <col min="14081" max="14081" width="13.85546875" customWidth="1"/>
    <col min="14329" max="14329" width="3.42578125" customWidth="1"/>
    <col min="14330" max="14330" width="7" customWidth="1"/>
    <col min="14331" max="14331" width="9.85546875" customWidth="1"/>
    <col min="14332" max="14332" width="64.140625" customWidth="1"/>
    <col min="14333" max="14333" width="11.42578125" customWidth="1"/>
    <col min="14334" max="14334" width="12.85546875" customWidth="1"/>
    <col min="14335" max="14335" width="15.42578125" customWidth="1"/>
    <col min="14336" max="14336" width="19.42578125" customWidth="1"/>
    <col min="14337" max="14337" width="13.85546875" customWidth="1"/>
    <col min="14585" max="14585" width="3.42578125" customWidth="1"/>
    <col min="14586" max="14586" width="7" customWidth="1"/>
    <col min="14587" max="14587" width="9.85546875" customWidth="1"/>
    <col min="14588" max="14588" width="64.140625" customWidth="1"/>
    <col min="14589" max="14589" width="11.42578125" customWidth="1"/>
    <col min="14590" max="14590" width="12.85546875" customWidth="1"/>
    <col min="14591" max="14591" width="15.42578125" customWidth="1"/>
    <col min="14592" max="14592" width="19.42578125" customWidth="1"/>
    <col min="14593" max="14593" width="13.85546875" customWidth="1"/>
    <col min="14841" max="14841" width="3.42578125" customWidth="1"/>
    <col min="14842" max="14842" width="7" customWidth="1"/>
    <col min="14843" max="14843" width="9.85546875" customWidth="1"/>
    <col min="14844" max="14844" width="64.140625" customWidth="1"/>
    <col min="14845" max="14845" width="11.42578125" customWidth="1"/>
    <col min="14846" max="14846" width="12.85546875" customWidth="1"/>
    <col min="14847" max="14847" width="15.42578125" customWidth="1"/>
    <col min="14848" max="14848" width="19.42578125" customWidth="1"/>
    <col min="14849" max="14849" width="13.85546875" customWidth="1"/>
    <col min="15097" max="15097" width="3.42578125" customWidth="1"/>
    <col min="15098" max="15098" width="7" customWidth="1"/>
    <col min="15099" max="15099" width="9.85546875" customWidth="1"/>
    <col min="15100" max="15100" width="64.140625" customWidth="1"/>
    <col min="15101" max="15101" width="11.42578125" customWidth="1"/>
    <col min="15102" max="15102" width="12.85546875" customWidth="1"/>
    <col min="15103" max="15103" width="15.42578125" customWidth="1"/>
    <col min="15104" max="15104" width="19.42578125" customWidth="1"/>
    <col min="15105" max="15105" width="13.85546875" customWidth="1"/>
    <col min="15353" max="15353" width="3.42578125" customWidth="1"/>
    <col min="15354" max="15354" width="7" customWidth="1"/>
    <col min="15355" max="15355" width="9.85546875" customWidth="1"/>
    <col min="15356" max="15356" width="64.140625" customWidth="1"/>
    <col min="15357" max="15357" width="11.42578125" customWidth="1"/>
    <col min="15358" max="15358" width="12.85546875" customWidth="1"/>
    <col min="15359" max="15359" width="15.42578125" customWidth="1"/>
    <col min="15360" max="15360" width="19.42578125" customWidth="1"/>
    <col min="15361" max="15361" width="13.85546875" customWidth="1"/>
    <col min="15609" max="15609" width="3.42578125" customWidth="1"/>
    <col min="15610" max="15610" width="7" customWidth="1"/>
    <col min="15611" max="15611" width="9.85546875" customWidth="1"/>
    <col min="15612" max="15612" width="64.140625" customWidth="1"/>
    <col min="15613" max="15613" width="11.42578125" customWidth="1"/>
    <col min="15614" max="15614" width="12.85546875" customWidth="1"/>
    <col min="15615" max="15615" width="15.42578125" customWidth="1"/>
    <col min="15616" max="15616" width="19.42578125" customWidth="1"/>
    <col min="15617" max="15617" width="13.85546875" customWidth="1"/>
    <col min="15865" max="15865" width="3.42578125" customWidth="1"/>
    <col min="15866" max="15866" width="7" customWidth="1"/>
    <col min="15867" max="15867" width="9.85546875" customWidth="1"/>
    <col min="15868" max="15868" width="64.140625" customWidth="1"/>
    <col min="15869" max="15869" width="11.42578125" customWidth="1"/>
    <col min="15870" max="15870" width="12.85546875" customWidth="1"/>
    <col min="15871" max="15871" width="15.42578125" customWidth="1"/>
    <col min="15872" max="15872" width="19.42578125" customWidth="1"/>
    <col min="15873" max="15873" width="13.85546875" customWidth="1"/>
    <col min="16121" max="16121" width="3.42578125" customWidth="1"/>
    <col min="16122" max="16122" width="7" customWidth="1"/>
    <col min="16123" max="16123" width="9.85546875" customWidth="1"/>
    <col min="16124" max="16124" width="64.140625" customWidth="1"/>
    <col min="16125" max="16125" width="11.42578125" customWidth="1"/>
    <col min="16126" max="16126" width="12.85546875" customWidth="1"/>
    <col min="16127" max="16127" width="15.42578125" customWidth="1"/>
    <col min="16128" max="16128" width="19.42578125" customWidth="1"/>
    <col min="16129" max="16129" width="13.85546875" customWidth="1"/>
  </cols>
  <sheetData>
    <row r="1" spans="1:8" ht="84.75" customHeight="1" thickBot="1" x14ac:dyDescent="0.4">
      <c r="B1" s="317" t="s">
        <v>165</v>
      </c>
      <c r="C1" s="318"/>
      <c r="D1" s="318"/>
      <c r="E1" s="318"/>
      <c r="F1" s="318"/>
      <c r="G1" s="318"/>
      <c r="H1" s="319"/>
    </row>
    <row r="2" spans="1:8" ht="19.5" thickBot="1" x14ac:dyDescent="0.4">
      <c r="B2" s="320" t="s">
        <v>0</v>
      </c>
      <c r="C2" s="321"/>
      <c r="D2" s="321"/>
      <c r="E2" s="321"/>
      <c r="F2" s="321"/>
      <c r="G2" s="321"/>
      <c r="H2" s="322"/>
    </row>
    <row r="3" spans="1:8" ht="19.149999999999999" customHeight="1" thickBot="1" x14ac:dyDescent="0.4">
      <c r="B3" s="323" t="s">
        <v>119</v>
      </c>
      <c r="C3" s="324"/>
      <c r="D3" s="324"/>
      <c r="E3" s="324"/>
      <c r="F3" s="324"/>
      <c r="G3" s="324"/>
      <c r="H3" s="325"/>
    </row>
    <row r="4" spans="1:8" ht="24" customHeight="1" thickBot="1" x14ac:dyDescent="0.4">
      <c r="B4" s="47"/>
      <c r="C4" s="48"/>
      <c r="D4" s="326" t="s">
        <v>1</v>
      </c>
      <c r="E4" s="326"/>
      <c r="F4" s="326"/>
      <c r="G4" s="326"/>
      <c r="H4" s="327"/>
    </row>
    <row r="5" spans="1:8" ht="58.5" customHeight="1" x14ac:dyDescent="0.35">
      <c r="A5" s="3"/>
      <c r="B5" s="49"/>
      <c r="C5" s="50" t="s">
        <v>2</v>
      </c>
      <c r="D5" s="328" t="s">
        <v>181</v>
      </c>
      <c r="E5" s="329"/>
      <c r="F5" s="329"/>
      <c r="G5" s="329"/>
      <c r="H5" s="330"/>
    </row>
    <row r="6" spans="1:8" ht="136.5" customHeight="1" x14ac:dyDescent="0.35">
      <c r="A6" s="3"/>
      <c r="B6" s="51"/>
      <c r="C6" s="14" t="s">
        <v>3</v>
      </c>
      <c r="D6" s="315" t="s">
        <v>4</v>
      </c>
      <c r="E6" s="315"/>
      <c r="F6" s="315"/>
      <c r="G6" s="315"/>
      <c r="H6" s="316"/>
    </row>
    <row r="7" spans="1:8" ht="81" customHeight="1" x14ac:dyDescent="0.35">
      <c r="A7" s="3"/>
      <c r="B7" s="104"/>
      <c r="C7" s="14" t="s">
        <v>5</v>
      </c>
      <c r="D7" s="315" t="s">
        <v>6</v>
      </c>
      <c r="E7" s="315"/>
      <c r="F7" s="315"/>
      <c r="G7" s="315"/>
      <c r="H7" s="316"/>
    </row>
    <row r="8" spans="1:8" ht="75" customHeight="1" x14ac:dyDescent="0.35">
      <c r="A8" s="3"/>
      <c r="B8" s="104"/>
      <c r="C8" s="14" t="s">
        <v>7</v>
      </c>
      <c r="D8" s="315" t="s">
        <v>87</v>
      </c>
      <c r="E8" s="315"/>
      <c r="F8" s="315"/>
      <c r="G8" s="315"/>
      <c r="H8" s="316"/>
    </row>
    <row r="9" spans="1:8" ht="135.75" customHeight="1" x14ac:dyDescent="0.35">
      <c r="A9" s="3"/>
      <c r="B9" s="104"/>
      <c r="C9" s="14" t="s">
        <v>8</v>
      </c>
      <c r="D9" s="315" t="s">
        <v>62</v>
      </c>
      <c r="E9" s="315"/>
      <c r="F9" s="315"/>
      <c r="G9" s="315"/>
      <c r="H9" s="316"/>
    </row>
    <row r="10" spans="1:8" ht="80.25" customHeight="1" x14ac:dyDescent="0.35">
      <c r="A10" s="3"/>
      <c r="B10" s="104"/>
      <c r="C10" s="14" t="s">
        <v>9</v>
      </c>
      <c r="D10" s="315" t="s">
        <v>63</v>
      </c>
      <c r="E10" s="315"/>
      <c r="F10" s="315"/>
      <c r="G10" s="315"/>
      <c r="H10" s="316"/>
    </row>
    <row r="11" spans="1:8" ht="38.25" customHeight="1" x14ac:dyDescent="0.35">
      <c r="A11" s="3"/>
      <c r="B11" s="104"/>
      <c r="C11" s="14" t="s">
        <v>10</v>
      </c>
      <c r="D11" s="315" t="s">
        <v>11</v>
      </c>
      <c r="E11" s="315"/>
      <c r="F11" s="315"/>
      <c r="G11" s="315"/>
      <c r="H11" s="316"/>
    </row>
    <row r="12" spans="1:8" ht="141" customHeight="1" x14ac:dyDescent="0.35">
      <c r="A12" s="3"/>
      <c r="B12" s="104"/>
      <c r="C12" s="14" t="s">
        <v>12</v>
      </c>
      <c r="D12" s="315" t="s">
        <v>103</v>
      </c>
      <c r="E12" s="315"/>
      <c r="F12" s="315"/>
      <c r="G12" s="315"/>
      <c r="H12" s="316"/>
    </row>
    <row r="13" spans="1:8" ht="62.25" customHeight="1" x14ac:dyDescent="0.35">
      <c r="A13" s="3"/>
      <c r="B13" s="104"/>
      <c r="C13" s="46" t="s">
        <v>13</v>
      </c>
      <c r="D13" s="315" t="s">
        <v>14</v>
      </c>
      <c r="E13" s="315"/>
      <c r="F13" s="315"/>
      <c r="G13" s="315"/>
      <c r="H13" s="316"/>
    </row>
    <row r="14" spans="1:8" ht="99.75" customHeight="1" x14ac:dyDescent="0.35">
      <c r="A14" s="3"/>
      <c r="B14" s="104"/>
      <c r="C14" s="14" t="s">
        <v>15</v>
      </c>
      <c r="D14" s="337" t="s">
        <v>104</v>
      </c>
      <c r="E14" s="338"/>
      <c r="F14" s="338"/>
      <c r="G14" s="338"/>
      <c r="H14" s="339"/>
    </row>
    <row r="15" spans="1:8" ht="172.5" customHeight="1" x14ac:dyDescent="0.35">
      <c r="A15" s="3"/>
      <c r="B15" s="104"/>
      <c r="C15" s="14" t="s">
        <v>16</v>
      </c>
      <c r="D15" s="315" t="s">
        <v>17</v>
      </c>
      <c r="E15" s="315"/>
      <c r="F15" s="315"/>
      <c r="G15" s="315"/>
      <c r="H15" s="316"/>
    </row>
    <row r="16" spans="1:8" ht="135.75" customHeight="1" x14ac:dyDescent="0.35">
      <c r="A16" s="3"/>
      <c r="B16" s="104"/>
      <c r="C16" s="14" t="s">
        <v>18</v>
      </c>
      <c r="D16" s="315" t="s">
        <v>19</v>
      </c>
      <c r="E16" s="315"/>
      <c r="F16" s="315"/>
      <c r="G16" s="315"/>
      <c r="H16" s="316"/>
    </row>
    <row r="17" spans="1:36" ht="95.25" customHeight="1" x14ac:dyDescent="0.35">
      <c r="A17" s="3"/>
      <c r="B17" s="104"/>
      <c r="C17" s="14" t="s">
        <v>20</v>
      </c>
      <c r="D17" s="315" t="s">
        <v>21</v>
      </c>
      <c r="E17" s="315"/>
      <c r="F17" s="315"/>
      <c r="G17" s="315"/>
      <c r="H17" s="316"/>
    </row>
    <row r="18" spans="1:36" ht="81" customHeight="1" x14ac:dyDescent="0.35">
      <c r="A18" s="3"/>
      <c r="B18" s="104"/>
      <c r="C18" s="14" t="s">
        <v>22</v>
      </c>
      <c r="D18" s="315" t="s">
        <v>88</v>
      </c>
      <c r="E18" s="315"/>
      <c r="F18" s="315"/>
      <c r="G18" s="315"/>
      <c r="H18" s="316"/>
    </row>
    <row r="19" spans="1:36" ht="57.75" customHeight="1" thickBot="1" x14ac:dyDescent="0.4">
      <c r="A19" s="3"/>
      <c r="B19" s="52"/>
      <c r="C19" s="53" t="s">
        <v>23</v>
      </c>
      <c r="D19" s="340" t="s">
        <v>89</v>
      </c>
      <c r="E19" s="340"/>
      <c r="F19" s="340"/>
      <c r="G19" s="340"/>
      <c r="H19" s="341"/>
    </row>
    <row r="20" spans="1:36" ht="18.75" thickBot="1" x14ac:dyDescent="0.4">
      <c r="B20" s="54"/>
      <c r="C20" s="54"/>
      <c r="D20" s="54"/>
      <c r="E20" s="54"/>
      <c r="F20" s="4"/>
      <c r="G20" s="54"/>
      <c r="H20" s="54"/>
    </row>
    <row r="21" spans="1:36" ht="57" thickBot="1" x14ac:dyDescent="0.4">
      <c r="B21" s="61" t="s">
        <v>24</v>
      </c>
      <c r="C21" s="213" t="s">
        <v>54</v>
      </c>
      <c r="D21" s="213" t="s">
        <v>25</v>
      </c>
      <c r="E21" s="213" t="s">
        <v>26</v>
      </c>
      <c r="F21" s="214" t="s">
        <v>27</v>
      </c>
      <c r="G21" s="215" t="s">
        <v>28</v>
      </c>
      <c r="H21" s="216" t="s">
        <v>29</v>
      </c>
    </row>
    <row r="22" spans="1:36" ht="19.5" thickBot="1" x14ac:dyDescent="0.4">
      <c r="B22" s="217">
        <v>1</v>
      </c>
      <c r="C22" s="218">
        <v>2</v>
      </c>
      <c r="D22" s="218">
        <v>3</v>
      </c>
      <c r="E22" s="218">
        <v>4</v>
      </c>
      <c r="F22" s="218">
        <v>5</v>
      </c>
      <c r="G22" s="219">
        <v>6</v>
      </c>
      <c r="H22" s="220">
        <v>7</v>
      </c>
    </row>
    <row r="23" spans="1:36" ht="19.5" thickBot="1" x14ac:dyDescent="0.4">
      <c r="B23" s="61"/>
      <c r="C23" s="62"/>
      <c r="D23" s="200" t="s">
        <v>30</v>
      </c>
      <c r="E23" s="63"/>
      <c r="F23" s="64"/>
      <c r="G23" s="39"/>
      <c r="H23" s="40"/>
    </row>
    <row r="24" spans="1:36" ht="15.75" customHeight="1" x14ac:dyDescent="0.35">
      <c r="B24" s="13">
        <v>1</v>
      </c>
      <c r="C24" s="132" t="s">
        <v>68</v>
      </c>
      <c r="D24" s="65" t="s">
        <v>31</v>
      </c>
      <c r="E24" s="33" t="s">
        <v>32</v>
      </c>
      <c r="F24" s="34">
        <v>1</v>
      </c>
      <c r="G24" s="105">
        <v>0</v>
      </c>
      <c r="H24" s="265">
        <f>F24*G24</f>
        <v>0</v>
      </c>
    </row>
    <row r="25" spans="1:36" ht="36" customHeight="1" x14ac:dyDescent="0.35">
      <c r="B25" s="100">
        <v>2</v>
      </c>
      <c r="C25" s="99" t="s">
        <v>55</v>
      </c>
      <c r="D25" s="101" t="s">
        <v>33</v>
      </c>
      <c r="E25" s="102" t="s">
        <v>32</v>
      </c>
      <c r="F25" s="103">
        <v>1</v>
      </c>
      <c r="G25" s="106">
        <v>0</v>
      </c>
      <c r="H25" s="266">
        <f t="shared" ref="H25:H29" si="0">F25*G25</f>
        <v>0</v>
      </c>
    </row>
    <row r="26" spans="1:36" ht="22.5" customHeight="1" x14ac:dyDescent="0.35">
      <c r="B26" s="100">
        <v>3</v>
      </c>
      <c r="C26" s="133" t="s">
        <v>69</v>
      </c>
      <c r="D26" s="66" t="s">
        <v>34</v>
      </c>
      <c r="E26" s="102" t="s">
        <v>32</v>
      </c>
      <c r="F26" s="103">
        <v>1</v>
      </c>
      <c r="G26" s="106">
        <v>0</v>
      </c>
      <c r="H26" s="266">
        <f t="shared" si="0"/>
        <v>0</v>
      </c>
    </row>
    <row r="27" spans="1:36" ht="36" customHeight="1" x14ac:dyDescent="0.35">
      <c r="B27" s="100">
        <v>4</v>
      </c>
      <c r="C27" s="133" t="s">
        <v>70</v>
      </c>
      <c r="D27" s="66" t="s">
        <v>57</v>
      </c>
      <c r="E27" s="102" t="s">
        <v>32</v>
      </c>
      <c r="F27" s="103">
        <v>1</v>
      </c>
      <c r="G27" s="106">
        <v>0</v>
      </c>
      <c r="H27" s="266">
        <f t="shared" si="0"/>
        <v>0</v>
      </c>
    </row>
    <row r="28" spans="1:36" ht="57" customHeight="1" x14ac:dyDescent="0.35">
      <c r="B28" s="100">
        <v>5</v>
      </c>
      <c r="C28" s="133" t="s">
        <v>71</v>
      </c>
      <c r="D28" s="66" t="s">
        <v>60</v>
      </c>
      <c r="E28" s="102" t="s">
        <v>32</v>
      </c>
      <c r="F28" s="103">
        <v>1</v>
      </c>
      <c r="G28" s="106">
        <v>0</v>
      </c>
      <c r="H28" s="266">
        <f t="shared" si="0"/>
        <v>0</v>
      </c>
    </row>
    <row r="29" spans="1:36" ht="36.75" customHeight="1" thickBot="1" x14ac:dyDescent="0.4">
      <c r="B29" s="28">
        <v>6</v>
      </c>
      <c r="C29" s="68">
        <v>14</v>
      </c>
      <c r="D29" s="69" t="s">
        <v>90</v>
      </c>
      <c r="E29" s="27" t="s">
        <v>32</v>
      </c>
      <c r="F29" s="24">
        <v>1</v>
      </c>
      <c r="G29" s="107">
        <v>0</v>
      </c>
      <c r="H29" s="267">
        <f t="shared" si="0"/>
        <v>0</v>
      </c>
    </row>
    <row r="30" spans="1:36" ht="18.75" customHeight="1" thickBot="1" x14ac:dyDescent="0.4">
      <c r="B30" s="70"/>
      <c r="C30" s="71"/>
      <c r="D30" s="71"/>
      <c r="E30" s="333" t="s">
        <v>56</v>
      </c>
      <c r="F30" s="333"/>
      <c r="G30" s="334"/>
      <c r="H30" s="268">
        <f>SUM(H24:H29)</f>
        <v>0</v>
      </c>
    </row>
    <row r="31" spans="1:36" s="7" customFormat="1" ht="19.5" thickBot="1" x14ac:dyDescent="0.3">
      <c r="A31" s="6"/>
      <c r="B31" s="9"/>
      <c r="C31" s="10"/>
      <c r="D31" s="200" t="s">
        <v>35</v>
      </c>
      <c r="E31" s="11"/>
      <c r="F31" s="11"/>
      <c r="G31" s="11"/>
      <c r="H31" s="1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row>
    <row r="32" spans="1:36" s="7" customFormat="1" ht="18" customHeight="1" x14ac:dyDescent="0.35">
      <c r="A32" s="6"/>
      <c r="B32" s="13">
        <v>7</v>
      </c>
      <c r="C32" s="132" t="s">
        <v>108</v>
      </c>
      <c r="D32" s="72" t="s">
        <v>94</v>
      </c>
      <c r="E32" s="33" t="s">
        <v>36</v>
      </c>
      <c r="F32" s="225">
        <v>0.69199999999999995</v>
      </c>
      <c r="G32" s="105">
        <v>0</v>
      </c>
      <c r="H32" s="265">
        <f>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row>
    <row r="33" spans="1:36" s="6" customFormat="1" ht="53.25" customHeight="1" x14ac:dyDescent="0.35">
      <c r="B33" s="100">
        <v>8</v>
      </c>
      <c r="C33" s="133" t="s">
        <v>72</v>
      </c>
      <c r="D33" s="8" t="s">
        <v>105</v>
      </c>
      <c r="E33" s="102" t="s">
        <v>38</v>
      </c>
      <c r="F33" s="103">
        <v>2017</v>
      </c>
      <c r="G33" s="106">
        <v>0</v>
      </c>
      <c r="H33" s="266">
        <f>F33*G33</f>
        <v>0</v>
      </c>
    </row>
    <row r="34" spans="1:36" s="2" customFormat="1" ht="21" customHeight="1" thickBot="1" x14ac:dyDescent="0.4">
      <c r="A34" s="1"/>
      <c r="B34" s="136">
        <v>9</v>
      </c>
      <c r="C34" s="137" t="s">
        <v>97</v>
      </c>
      <c r="D34" s="41" t="s">
        <v>202</v>
      </c>
      <c r="E34" s="27" t="s">
        <v>37</v>
      </c>
      <c r="F34" s="210">
        <v>10</v>
      </c>
      <c r="G34" s="107">
        <v>0</v>
      </c>
      <c r="H34" s="267">
        <f>(F34*G34)</f>
        <v>0</v>
      </c>
    </row>
    <row r="35" spans="1:36" s="7" customFormat="1" ht="19.899999999999999" customHeight="1" thickBot="1" x14ac:dyDescent="0.4">
      <c r="A35" s="6"/>
      <c r="B35" s="342" t="s">
        <v>41</v>
      </c>
      <c r="C35" s="343"/>
      <c r="D35" s="343"/>
      <c r="E35" s="343"/>
      <c r="F35" s="343"/>
      <c r="G35" s="344"/>
      <c r="H35" s="222">
        <f>SUM(H32:H34)</f>
        <v>0</v>
      </c>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row>
    <row r="36" spans="1:36" s="7" customFormat="1" ht="16.149999999999999" customHeight="1" thickBot="1" x14ac:dyDescent="0.4">
      <c r="A36" s="6"/>
      <c r="B36" s="21"/>
      <c r="C36" s="21"/>
      <c r="D36" s="200" t="s">
        <v>42</v>
      </c>
      <c r="E36" s="88"/>
      <c r="F36" s="22"/>
      <c r="G36" s="22"/>
      <c r="H36" s="3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row>
    <row r="37" spans="1:36" s="26" customFormat="1" ht="94.5" customHeight="1" x14ac:dyDescent="0.35">
      <c r="A37" s="25"/>
      <c r="B37" s="13">
        <v>10</v>
      </c>
      <c r="C37" s="132" t="s">
        <v>75</v>
      </c>
      <c r="D37" s="31" t="s">
        <v>106</v>
      </c>
      <c r="E37" s="32" t="s">
        <v>39</v>
      </c>
      <c r="F37" s="34">
        <v>2633.58</v>
      </c>
      <c r="G37" s="105">
        <v>0</v>
      </c>
      <c r="H37" s="265">
        <f>F37*G37</f>
        <v>0</v>
      </c>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row>
    <row r="38" spans="1:36" s="26" customFormat="1" ht="21" customHeight="1" x14ac:dyDescent="0.35">
      <c r="A38" s="25"/>
      <c r="B38" s="130">
        <f>B37+1</f>
        <v>11</v>
      </c>
      <c r="C38" s="133" t="s">
        <v>76</v>
      </c>
      <c r="D38" s="8" t="s">
        <v>175</v>
      </c>
      <c r="E38" s="30" t="s">
        <v>38</v>
      </c>
      <c r="F38" s="196">
        <v>7311.9</v>
      </c>
      <c r="G38" s="106">
        <v>0</v>
      </c>
      <c r="H38" s="266">
        <f t="shared" ref="H38:H41" si="1">F38*G38</f>
        <v>0</v>
      </c>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row>
    <row r="39" spans="1:36" s="7" customFormat="1" ht="26.25" customHeight="1" x14ac:dyDescent="0.35">
      <c r="A39" s="6"/>
      <c r="B39" s="130">
        <f t="shared" ref="B39:B41" si="2">B38+1</f>
        <v>12</v>
      </c>
      <c r="C39" s="133" t="s">
        <v>77</v>
      </c>
      <c r="D39" s="29" t="s">
        <v>205</v>
      </c>
      <c r="E39" s="30" t="s">
        <v>39</v>
      </c>
      <c r="F39" s="196">
        <v>2323.77</v>
      </c>
      <c r="G39" s="106">
        <v>0</v>
      </c>
      <c r="H39" s="266">
        <f t="shared" si="1"/>
        <v>0</v>
      </c>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row>
    <row r="40" spans="1:36" s="7" customFormat="1" ht="18.75" x14ac:dyDescent="0.35">
      <c r="A40" s="6"/>
      <c r="B40" s="130">
        <f t="shared" si="2"/>
        <v>13</v>
      </c>
      <c r="C40" s="131" t="s">
        <v>78</v>
      </c>
      <c r="D40" s="29" t="s">
        <v>98</v>
      </c>
      <c r="E40" s="30" t="s">
        <v>38</v>
      </c>
      <c r="F40" s="196">
        <v>4123.21</v>
      </c>
      <c r="G40" s="106">
        <v>0</v>
      </c>
      <c r="H40" s="266">
        <f t="shared" si="1"/>
        <v>0</v>
      </c>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row>
    <row r="41" spans="1:36" ht="19.5" thickBot="1" x14ac:dyDescent="0.4">
      <c r="B41" s="136">
        <f t="shared" si="2"/>
        <v>14</v>
      </c>
      <c r="C41" s="137" t="s">
        <v>178</v>
      </c>
      <c r="D41" s="41" t="s">
        <v>107</v>
      </c>
      <c r="E41" s="42" t="s">
        <v>38</v>
      </c>
      <c r="F41" s="199">
        <v>278</v>
      </c>
      <c r="G41" s="107">
        <v>0</v>
      </c>
      <c r="H41" s="267">
        <f t="shared" si="1"/>
        <v>0</v>
      </c>
    </row>
    <row r="42" spans="1:36" s="7" customFormat="1" ht="17.25" customHeight="1" thickBot="1" x14ac:dyDescent="0.4">
      <c r="A42" s="6"/>
      <c r="B42" s="345" t="s">
        <v>43</v>
      </c>
      <c r="C42" s="346"/>
      <c r="D42" s="346"/>
      <c r="E42" s="346"/>
      <c r="F42" s="346"/>
      <c r="G42" s="347"/>
      <c r="H42" s="222">
        <f>SUM(H37:H41)</f>
        <v>0</v>
      </c>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row>
    <row r="43" spans="1:36" s="7" customFormat="1" ht="16.899999999999999" customHeight="1" thickBot="1" x14ac:dyDescent="0.4">
      <c r="A43" s="6"/>
      <c r="B43" s="73"/>
      <c r="C43" s="74"/>
      <c r="D43" s="208" t="s">
        <v>44</v>
      </c>
      <c r="E43" s="88"/>
      <c r="F43" s="15"/>
      <c r="G43" s="15"/>
      <c r="H43" s="1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row>
    <row r="44" spans="1:36" s="7" customFormat="1" ht="42.75" customHeight="1" x14ac:dyDescent="0.35">
      <c r="A44" s="6"/>
      <c r="B44" s="138">
        <v>15</v>
      </c>
      <c r="C44" s="139" t="s">
        <v>81</v>
      </c>
      <c r="D44" s="72" t="s">
        <v>176</v>
      </c>
      <c r="E44" s="32" t="s">
        <v>39</v>
      </c>
      <c r="F44" s="194">
        <v>1372.7</v>
      </c>
      <c r="G44" s="105">
        <v>0</v>
      </c>
      <c r="H44" s="265">
        <f t="shared" ref="H44:H53" si="3">(F44*G44)</f>
        <v>0</v>
      </c>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row>
    <row r="45" spans="1:36" s="7" customFormat="1" ht="37.5" customHeight="1" x14ac:dyDescent="0.35">
      <c r="A45" s="6"/>
      <c r="B45" s="130">
        <f>B44+1</f>
        <v>16</v>
      </c>
      <c r="C45" s="131" t="s">
        <v>81</v>
      </c>
      <c r="D45" s="29" t="s">
        <v>182</v>
      </c>
      <c r="E45" s="30" t="s">
        <v>39</v>
      </c>
      <c r="F45" s="196">
        <v>1711.42</v>
      </c>
      <c r="G45" s="106">
        <v>0</v>
      </c>
      <c r="H45" s="266">
        <f t="shared" si="3"/>
        <v>0</v>
      </c>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row>
    <row r="46" spans="1:36" s="6" customFormat="1" ht="37.5" x14ac:dyDescent="0.35">
      <c r="B46" s="130">
        <f t="shared" ref="B46:B53" si="4">B45+1</f>
        <v>17</v>
      </c>
      <c r="C46" s="131" t="s">
        <v>82</v>
      </c>
      <c r="D46" s="29" t="s">
        <v>109</v>
      </c>
      <c r="E46" s="30" t="s">
        <v>38</v>
      </c>
      <c r="F46" s="196">
        <v>4155.16</v>
      </c>
      <c r="G46" s="106">
        <v>0</v>
      </c>
      <c r="H46" s="266">
        <f t="shared" si="3"/>
        <v>0</v>
      </c>
    </row>
    <row r="47" spans="1:36" s="6" customFormat="1" ht="26.25" customHeight="1" x14ac:dyDescent="0.35">
      <c r="B47" s="130">
        <f t="shared" si="4"/>
        <v>18</v>
      </c>
      <c r="C47" s="131" t="s">
        <v>83</v>
      </c>
      <c r="D47" s="8" t="s">
        <v>128</v>
      </c>
      <c r="E47" s="30" t="s">
        <v>38</v>
      </c>
      <c r="F47" s="196">
        <v>4155.16</v>
      </c>
      <c r="G47" s="106">
        <v>0</v>
      </c>
      <c r="H47" s="266">
        <f t="shared" si="3"/>
        <v>0</v>
      </c>
    </row>
    <row r="48" spans="1:36" s="6" customFormat="1" ht="36.75" customHeight="1" x14ac:dyDescent="0.35">
      <c r="B48" s="130">
        <f t="shared" si="4"/>
        <v>19</v>
      </c>
      <c r="C48" s="131" t="s">
        <v>177</v>
      </c>
      <c r="D48" s="209" t="s">
        <v>129</v>
      </c>
      <c r="E48" s="30" t="s">
        <v>37</v>
      </c>
      <c r="F48" s="196">
        <v>10</v>
      </c>
      <c r="G48" s="106">
        <v>0</v>
      </c>
      <c r="H48" s="266">
        <f t="shared" si="3"/>
        <v>0</v>
      </c>
    </row>
    <row r="49" spans="1:36" s="6" customFormat="1" ht="38.25" customHeight="1" x14ac:dyDescent="0.35">
      <c r="B49" s="130">
        <f t="shared" si="4"/>
        <v>20</v>
      </c>
      <c r="C49" s="133" t="s">
        <v>130</v>
      </c>
      <c r="D49" s="8" t="s">
        <v>131</v>
      </c>
      <c r="E49" s="30" t="s">
        <v>37</v>
      </c>
      <c r="F49" s="196">
        <v>677</v>
      </c>
      <c r="G49" s="106">
        <v>0</v>
      </c>
      <c r="H49" s="266">
        <f t="shared" si="3"/>
        <v>0</v>
      </c>
    </row>
    <row r="50" spans="1:36" s="6" customFormat="1" ht="38.25" customHeight="1" x14ac:dyDescent="0.35">
      <c r="B50" s="130">
        <f t="shared" si="4"/>
        <v>21</v>
      </c>
      <c r="C50" s="133" t="s">
        <v>130</v>
      </c>
      <c r="D50" s="8" t="s">
        <v>203</v>
      </c>
      <c r="E50" s="30" t="s">
        <v>37</v>
      </c>
      <c r="F50" s="196">
        <v>677</v>
      </c>
      <c r="G50" s="106">
        <v>0</v>
      </c>
      <c r="H50" s="266">
        <f t="shared" ref="H50" si="5">(F50*G50)</f>
        <v>0</v>
      </c>
    </row>
    <row r="51" spans="1:36" s="211" customFormat="1" ht="56.25" x14ac:dyDescent="0.35">
      <c r="B51" s="130">
        <f t="shared" si="4"/>
        <v>22</v>
      </c>
      <c r="C51" s="133" t="s">
        <v>133</v>
      </c>
      <c r="D51" s="8" t="s">
        <v>134</v>
      </c>
      <c r="E51" s="30" t="s">
        <v>38</v>
      </c>
      <c r="F51" s="196">
        <v>4155.16</v>
      </c>
      <c r="G51" s="106">
        <v>0</v>
      </c>
      <c r="H51" s="266">
        <f t="shared" si="3"/>
        <v>0</v>
      </c>
    </row>
    <row r="52" spans="1:36" s="6" customFormat="1" ht="36.75" customHeight="1" x14ac:dyDescent="0.35">
      <c r="B52" s="130">
        <f t="shared" si="4"/>
        <v>23</v>
      </c>
      <c r="C52" s="133" t="s">
        <v>169</v>
      </c>
      <c r="D52" s="209" t="s">
        <v>204</v>
      </c>
      <c r="E52" s="30" t="s">
        <v>38</v>
      </c>
      <c r="F52" s="196">
        <v>1015.5</v>
      </c>
      <c r="G52" s="106">
        <v>0</v>
      </c>
      <c r="H52" s="266">
        <f t="shared" si="3"/>
        <v>0</v>
      </c>
    </row>
    <row r="53" spans="1:36" s="2" customFormat="1" ht="39" customHeight="1" thickBot="1" x14ac:dyDescent="0.4">
      <c r="A53" s="3"/>
      <c r="B53" s="136">
        <f t="shared" si="4"/>
        <v>24</v>
      </c>
      <c r="C53" s="45" t="s">
        <v>126</v>
      </c>
      <c r="D53" s="41" t="s">
        <v>183</v>
      </c>
      <c r="E53" s="42" t="s">
        <v>38</v>
      </c>
      <c r="F53" s="210">
        <v>346</v>
      </c>
      <c r="G53" s="107">
        <v>0</v>
      </c>
      <c r="H53" s="267">
        <f t="shared" si="3"/>
        <v>0</v>
      </c>
      <c r="I53" s="212"/>
    </row>
    <row r="54" spans="1:36" s="7" customFormat="1" ht="16.149999999999999" customHeight="1" thickBot="1" x14ac:dyDescent="0.3">
      <c r="A54" s="6"/>
      <c r="B54" s="348" t="s">
        <v>45</v>
      </c>
      <c r="C54" s="349"/>
      <c r="D54" s="349"/>
      <c r="E54" s="349"/>
      <c r="F54" s="349"/>
      <c r="G54" s="349"/>
      <c r="H54" s="222">
        <f>SUM(H44:H53)</f>
        <v>0</v>
      </c>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row>
    <row r="55" spans="1:36" ht="19.5" thickBot="1" x14ac:dyDescent="0.4">
      <c r="A55" s="2"/>
      <c r="B55" s="75"/>
      <c r="C55" s="76"/>
      <c r="D55" s="140" t="s">
        <v>171</v>
      </c>
      <c r="E55" s="80"/>
      <c r="F55" s="76"/>
      <c r="G55" s="76"/>
      <c r="H55" s="37"/>
      <c r="J55"/>
      <c r="K55"/>
      <c r="L55"/>
      <c r="M55"/>
      <c r="N55"/>
      <c r="O55"/>
      <c r="P55"/>
      <c r="Q55"/>
      <c r="R55"/>
      <c r="S55"/>
      <c r="T55"/>
      <c r="U55"/>
      <c r="V55"/>
      <c r="W55"/>
      <c r="X55"/>
      <c r="Y55"/>
      <c r="Z55"/>
      <c r="AA55"/>
      <c r="AB55"/>
      <c r="AC55"/>
      <c r="AD55"/>
      <c r="AE55"/>
      <c r="AF55"/>
      <c r="AG55"/>
      <c r="AH55"/>
      <c r="AI55"/>
      <c r="AJ55"/>
    </row>
    <row r="56" spans="1:36" ht="19.5" thickBot="1" x14ac:dyDescent="0.4">
      <c r="A56" s="2"/>
      <c r="B56" s="75"/>
      <c r="C56" s="273"/>
      <c r="D56" s="140" t="s">
        <v>172</v>
      </c>
      <c r="E56" s="115"/>
      <c r="F56" s="76"/>
      <c r="G56" s="76"/>
      <c r="H56" s="37"/>
      <c r="J56"/>
      <c r="K56"/>
      <c r="L56"/>
      <c r="M56"/>
      <c r="N56"/>
      <c r="O56"/>
      <c r="P56"/>
      <c r="Q56"/>
      <c r="R56"/>
      <c r="S56"/>
      <c r="T56"/>
      <c r="U56"/>
      <c r="V56"/>
      <c r="W56"/>
      <c r="X56"/>
      <c r="Y56"/>
      <c r="Z56"/>
      <c r="AA56"/>
      <c r="AB56"/>
      <c r="AC56"/>
      <c r="AD56"/>
      <c r="AE56"/>
      <c r="AF56"/>
      <c r="AG56"/>
      <c r="AH56"/>
      <c r="AI56"/>
      <c r="AJ56"/>
    </row>
    <row r="57" spans="1:36" ht="56.25" x14ac:dyDescent="0.35">
      <c r="A57" s="2"/>
      <c r="B57" s="285">
        <v>25</v>
      </c>
      <c r="C57" s="139" t="s">
        <v>58</v>
      </c>
      <c r="D57" s="31" t="s">
        <v>206</v>
      </c>
      <c r="E57" s="32" t="s">
        <v>40</v>
      </c>
      <c r="F57" s="286">
        <v>5</v>
      </c>
      <c r="G57" s="287">
        <v>0</v>
      </c>
      <c r="H57" s="288">
        <f t="shared" ref="H57:H66" si="6">(F57*G57)</f>
        <v>0</v>
      </c>
      <c r="I57"/>
      <c r="J57"/>
      <c r="K57"/>
      <c r="L57"/>
      <c r="M57"/>
      <c r="N57"/>
      <c r="O57"/>
      <c r="P57"/>
      <c r="Q57"/>
      <c r="R57"/>
      <c r="S57"/>
      <c r="T57"/>
      <c r="U57"/>
      <c r="V57"/>
      <c r="W57"/>
      <c r="X57"/>
      <c r="Y57"/>
      <c r="Z57"/>
      <c r="AA57"/>
      <c r="AB57"/>
      <c r="AC57"/>
      <c r="AD57"/>
      <c r="AE57"/>
      <c r="AF57"/>
      <c r="AG57"/>
      <c r="AH57"/>
      <c r="AI57"/>
      <c r="AJ57"/>
    </row>
    <row r="58" spans="1:36" ht="75" x14ac:dyDescent="0.35">
      <c r="A58" s="2"/>
      <c r="B58" s="104">
        <f>B57+1</f>
        <v>26</v>
      </c>
      <c r="C58" s="133" t="s">
        <v>58</v>
      </c>
      <c r="D58" s="8" t="s">
        <v>207</v>
      </c>
      <c r="E58" s="30" t="s">
        <v>40</v>
      </c>
      <c r="F58" s="106">
        <v>44</v>
      </c>
      <c r="G58" s="257">
        <v>0</v>
      </c>
      <c r="H58" s="135">
        <f t="shared" si="6"/>
        <v>0</v>
      </c>
      <c r="I58"/>
      <c r="J58"/>
      <c r="K58"/>
      <c r="L58"/>
      <c r="M58"/>
      <c r="N58"/>
      <c r="O58"/>
      <c r="P58"/>
      <c r="Q58"/>
      <c r="R58"/>
      <c r="S58"/>
      <c r="T58"/>
      <c r="U58"/>
      <c r="V58"/>
      <c r="W58"/>
      <c r="X58"/>
      <c r="Y58"/>
      <c r="Z58"/>
      <c r="AA58"/>
      <c r="AB58"/>
      <c r="AC58"/>
      <c r="AD58"/>
      <c r="AE58"/>
      <c r="AF58"/>
      <c r="AG58"/>
      <c r="AH58"/>
      <c r="AI58"/>
      <c r="AJ58"/>
    </row>
    <row r="59" spans="1:36" ht="56.25" x14ac:dyDescent="0.35">
      <c r="A59" s="2"/>
      <c r="B59" s="104">
        <f t="shared" ref="B59:B66" si="7">B58+1</f>
        <v>27</v>
      </c>
      <c r="C59" s="133" t="s">
        <v>58</v>
      </c>
      <c r="D59" s="8" t="s">
        <v>208</v>
      </c>
      <c r="E59" s="30" t="s">
        <v>40</v>
      </c>
      <c r="F59" s="106">
        <v>6</v>
      </c>
      <c r="G59" s="257">
        <v>0</v>
      </c>
      <c r="H59" s="135">
        <f t="shared" si="6"/>
        <v>0</v>
      </c>
      <c r="I59"/>
      <c r="J59"/>
      <c r="K59"/>
      <c r="L59"/>
      <c r="M59"/>
      <c r="N59"/>
      <c r="O59"/>
      <c r="P59"/>
      <c r="Q59"/>
      <c r="R59"/>
      <c r="S59"/>
      <c r="T59"/>
      <c r="U59"/>
      <c r="V59"/>
      <c r="W59"/>
      <c r="X59"/>
      <c r="Y59"/>
      <c r="Z59"/>
      <c r="AA59"/>
      <c r="AB59"/>
      <c r="AC59"/>
      <c r="AD59"/>
      <c r="AE59"/>
      <c r="AF59"/>
      <c r="AG59"/>
      <c r="AH59"/>
      <c r="AI59"/>
      <c r="AJ59"/>
    </row>
    <row r="60" spans="1:36" ht="75" x14ac:dyDescent="0.35">
      <c r="A60" s="2"/>
      <c r="B60" s="104">
        <f t="shared" si="7"/>
        <v>28</v>
      </c>
      <c r="C60" s="133" t="s">
        <v>58</v>
      </c>
      <c r="D60" s="8" t="s">
        <v>209</v>
      </c>
      <c r="E60" s="30" t="s">
        <v>40</v>
      </c>
      <c r="F60" s="106">
        <v>4.32</v>
      </c>
      <c r="G60" s="257">
        <v>0</v>
      </c>
      <c r="H60" s="135">
        <f t="shared" si="6"/>
        <v>0</v>
      </c>
      <c r="I60"/>
      <c r="J60"/>
      <c r="K60"/>
      <c r="L60"/>
      <c r="M60"/>
      <c r="N60"/>
      <c r="O60"/>
      <c r="P60"/>
      <c r="Q60"/>
      <c r="R60"/>
      <c r="S60"/>
      <c r="T60"/>
      <c r="U60"/>
      <c r="V60"/>
      <c r="W60"/>
      <c r="X60"/>
      <c r="Y60"/>
      <c r="Z60"/>
      <c r="AA60"/>
      <c r="AB60"/>
      <c r="AC60"/>
      <c r="AD60"/>
      <c r="AE60"/>
      <c r="AF60"/>
      <c r="AG60"/>
      <c r="AH60"/>
      <c r="AI60"/>
      <c r="AJ60"/>
    </row>
    <row r="61" spans="1:36" ht="37.5" x14ac:dyDescent="0.35">
      <c r="A61" s="2"/>
      <c r="B61" s="104">
        <f t="shared" si="7"/>
        <v>29</v>
      </c>
      <c r="C61" s="133" t="s">
        <v>58</v>
      </c>
      <c r="D61" s="8" t="s">
        <v>110</v>
      </c>
      <c r="E61" s="30" t="s">
        <v>40</v>
      </c>
      <c r="F61" s="106">
        <v>2</v>
      </c>
      <c r="G61" s="257">
        <v>0</v>
      </c>
      <c r="H61" s="135">
        <f t="shared" si="6"/>
        <v>0</v>
      </c>
      <c r="I61"/>
      <c r="J61"/>
      <c r="K61"/>
      <c r="L61"/>
      <c r="M61"/>
      <c r="N61"/>
      <c r="O61"/>
      <c r="P61"/>
      <c r="Q61"/>
      <c r="R61"/>
      <c r="S61"/>
      <c r="T61"/>
      <c r="U61"/>
      <c r="V61"/>
      <c r="W61"/>
      <c r="X61"/>
      <c r="Y61"/>
      <c r="Z61"/>
      <c r="AA61"/>
      <c r="AB61"/>
      <c r="AC61"/>
      <c r="AD61"/>
      <c r="AE61"/>
      <c r="AF61"/>
      <c r="AG61"/>
      <c r="AH61"/>
      <c r="AI61"/>
      <c r="AJ61"/>
    </row>
    <row r="62" spans="1:36" ht="94.5" customHeight="1" x14ac:dyDescent="0.35">
      <c r="A62" s="2"/>
      <c r="B62" s="104">
        <f t="shared" si="7"/>
        <v>30</v>
      </c>
      <c r="C62" s="133" t="s">
        <v>58</v>
      </c>
      <c r="D62" s="8" t="s">
        <v>111</v>
      </c>
      <c r="E62" s="30" t="s">
        <v>40</v>
      </c>
      <c r="F62" s="106">
        <v>40</v>
      </c>
      <c r="G62" s="257">
        <v>0</v>
      </c>
      <c r="H62" s="135">
        <f t="shared" si="6"/>
        <v>0</v>
      </c>
      <c r="I62"/>
      <c r="J62"/>
      <c r="K62"/>
      <c r="L62"/>
      <c r="M62"/>
      <c r="N62"/>
      <c r="O62"/>
      <c r="P62"/>
      <c r="Q62"/>
      <c r="R62"/>
      <c r="S62"/>
      <c r="T62"/>
      <c r="U62"/>
      <c r="V62"/>
      <c r="W62"/>
      <c r="X62"/>
      <c r="Y62"/>
      <c r="Z62"/>
      <c r="AA62"/>
      <c r="AB62"/>
      <c r="AC62"/>
      <c r="AD62"/>
      <c r="AE62"/>
      <c r="AF62"/>
      <c r="AG62"/>
      <c r="AH62"/>
      <c r="AI62"/>
      <c r="AJ62"/>
    </row>
    <row r="63" spans="1:36" ht="60" customHeight="1" x14ac:dyDescent="0.35">
      <c r="A63" s="2"/>
      <c r="B63" s="104">
        <f t="shared" si="7"/>
        <v>31</v>
      </c>
      <c r="C63" s="133" t="s">
        <v>58</v>
      </c>
      <c r="D63" s="8" t="s">
        <v>112</v>
      </c>
      <c r="E63" s="30" t="s">
        <v>40</v>
      </c>
      <c r="F63" s="106">
        <v>10</v>
      </c>
      <c r="G63" s="257">
        <v>0</v>
      </c>
      <c r="H63" s="67">
        <f t="shared" si="6"/>
        <v>0</v>
      </c>
      <c r="I63"/>
      <c r="J63"/>
      <c r="K63"/>
      <c r="L63"/>
      <c r="M63"/>
      <c r="N63"/>
      <c r="O63"/>
      <c r="P63"/>
      <c r="Q63"/>
      <c r="R63"/>
      <c r="S63"/>
      <c r="T63"/>
      <c r="U63"/>
      <c r="V63"/>
      <c r="W63"/>
      <c r="X63"/>
      <c r="Y63"/>
      <c r="Z63"/>
      <c r="AA63"/>
      <c r="AB63"/>
      <c r="AC63"/>
      <c r="AD63"/>
      <c r="AE63"/>
      <c r="AF63"/>
      <c r="AG63"/>
      <c r="AH63"/>
      <c r="AI63"/>
      <c r="AJ63"/>
    </row>
    <row r="64" spans="1:36" ht="75" x14ac:dyDescent="0.35">
      <c r="A64" s="2"/>
      <c r="B64" s="104">
        <f t="shared" si="7"/>
        <v>32</v>
      </c>
      <c r="C64" s="133" t="s">
        <v>58</v>
      </c>
      <c r="D64" s="8" t="s">
        <v>198</v>
      </c>
      <c r="E64" s="30" t="s">
        <v>37</v>
      </c>
      <c r="F64" s="106">
        <v>192</v>
      </c>
      <c r="G64" s="257">
        <v>0</v>
      </c>
      <c r="H64" s="67">
        <f t="shared" si="6"/>
        <v>0</v>
      </c>
      <c r="I64"/>
      <c r="J64"/>
      <c r="K64"/>
      <c r="L64"/>
      <c r="M64"/>
      <c r="N64"/>
      <c r="O64"/>
      <c r="P64"/>
      <c r="Q64"/>
      <c r="R64"/>
      <c r="S64"/>
      <c r="T64"/>
      <c r="U64"/>
      <c r="V64"/>
      <c r="W64"/>
      <c r="X64"/>
      <c r="Y64"/>
      <c r="Z64"/>
      <c r="AA64"/>
      <c r="AB64"/>
      <c r="AC64"/>
      <c r="AD64"/>
      <c r="AE64"/>
      <c r="AF64"/>
      <c r="AG64"/>
      <c r="AH64"/>
      <c r="AI64"/>
      <c r="AJ64"/>
    </row>
    <row r="65" spans="1:36" ht="56.25" x14ac:dyDescent="0.35">
      <c r="A65" s="2"/>
      <c r="B65" s="104">
        <f>B64+1</f>
        <v>33</v>
      </c>
      <c r="C65" s="133" t="s">
        <v>101</v>
      </c>
      <c r="D65" s="8" t="s">
        <v>102</v>
      </c>
      <c r="E65" s="30" t="s">
        <v>39</v>
      </c>
      <c r="F65" s="106">
        <v>4.72</v>
      </c>
      <c r="G65" s="257">
        <v>0</v>
      </c>
      <c r="H65" s="67">
        <f t="shared" si="6"/>
        <v>0</v>
      </c>
      <c r="I65"/>
      <c r="J65"/>
      <c r="K65"/>
      <c r="L65"/>
      <c r="M65"/>
      <c r="N65"/>
      <c r="O65"/>
      <c r="P65"/>
      <c r="Q65"/>
      <c r="R65"/>
      <c r="S65"/>
      <c r="T65"/>
      <c r="U65"/>
      <c r="V65"/>
      <c r="W65"/>
      <c r="X65"/>
      <c r="Y65"/>
      <c r="Z65"/>
      <c r="AA65"/>
      <c r="AB65"/>
      <c r="AC65"/>
      <c r="AD65"/>
      <c r="AE65"/>
      <c r="AF65"/>
      <c r="AG65"/>
      <c r="AH65"/>
      <c r="AI65"/>
      <c r="AJ65"/>
    </row>
    <row r="66" spans="1:36" ht="75.75" thickBot="1" x14ac:dyDescent="0.4">
      <c r="A66" s="2"/>
      <c r="B66" s="52">
        <f t="shared" si="7"/>
        <v>34</v>
      </c>
      <c r="C66" s="53"/>
      <c r="D66" s="36" t="s">
        <v>113</v>
      </c>
      <c r="E66" s="42" t="s">
        <v>39</v>
      </c>
      <c r="F66" s="107">
        <v>0.5</v>
      </c>
      <c r="G66" s="289">
        <v>0</v>
      </c>
      <c r="H66" s="290">
        <f t="shared" si="6"/>
        <v>0</v>
      </c>
      <c r="I66"/>
      <c r="J66"/>
      <c r="K66"/>
      <c r="L66"/>
      <c r="M66"/>
      <c r="N66"/>
      <c r="O66"/>
      <c r="P66"/>
      <c r="Q66"/>
      <c r="R66"/>
      <c r="S66"/>
      <c r="T66"/>
      <c r="U66"/>
      <c r="V66"/>
      <c r="W66"/>
      <c r="X66"/>
      <c r="Y66"/>
      <c r="Z66"/>
      <c r="AA66"/>
      <c r="AB66"/>
      <c r="AC66"/>
      <c r="AD66"/>
      <c r="AE66"/>
      <c r="AF66"/>
      <c r="AG66"/>
      <c r="AH66"/>
      <c r="AI66"/>
      <c r="AJ66"/>
    </row>
    <row r="67" spans="1:36" ht="19.5" thickBot="1" x14ac:dyDescent="0.4">
      <c r="A67" s="2"/>
      <c r="B67" s="239"/>
      <c r="C67" s="240"/>
      <c r="D67" s="235" t="s">
        <v>173</v>
      </c>
      <c r="E67" s="251"/>
      <c r="F67" s="236"/>
      <c r="G67" s="252"/>
      <c r="H67" s="253"/>
      <c r="I67"/>
      <c r="J67"/>
      <c r="K67"/>
      <c r="L67"/>
      <c r="M67"/>
      <c r="N67"/>
      <c r="O67"/>
      <c r="P67"/>
      <c r="Q67"/>
      <c r="R67"/>
      <c r="S67"/>
      <c r="T67"/>
      <c r="U67"/>
      <c r="V67"/>
      <c r="W67"/>
      <c r="X67"/>
      <c r="Y67"/>
      <c r="Z67"/>
      <c r="AA67"/>
      <c r="AB67"/>
      <c r="AC67"/>
      <c r="AD67"/>
      <c r="AE67"/>
      <c r="AF67"/>
      <c r="AG67"/>
      <c r="AH67"/>
      <c r="AI67"/>
      <c r="AJ67"/>
    </row>
    <row r="68" spans="1:36" ht="75" x14ac:dyDescent="0.35">
      <c r="A68" s="2"/>
      <c r="B68" s="184">
        <v>35</v>
      </c>
      <c r="C68" s="132" t="s">
        <v>84</v>
      </c>
      <c r="D68" s="72" t="s">
        <v>114</v>
      </c>
      <c r="E68" s="32" t="s">
        <v>38</v>
      </c>
      <c r="F68" s="105">
        <v>40</v>
      </c>
      <c r="G68" s="287">
        <v>0</v>
      </c>
      <c r="H68" s="288">
        <f t="shared" ref="H68:H72" si="8">(F68*G68)</f>
        <v>0</v>
      </c>
      <c r="I68"/>
      <c r="J68"/>
      <c r="K68"/>
      <c r="L68"/>
      <c r="M68"/>
      <c r="N68"/>
      <c r="O68"/>
      <c r="P68"/>
      <c r="Q68"/>
      <c r="R68"/>
      <c r="S68"/>
      <c r="T68"/>
      <c r="U68"/>
      <c r="V68"/>
      <c r="W68"/>
      <c r="X68"/>
      <c r="Y68"/>
      <c r="Z68"/>
      <c r="AA68"/>
      <c r="AB68"/>
      <c r="AC68"/>
      <c r="AD68"/>
      <c r="AE68"/>
      <c r="AF68"/>
      <c r="AG68"/>
      <c r="AH68"/>
      <c r="AI68"/>
      <c r="AJ68"/>
    </row>
    <row r="69" spans="1:36" ht="75" x14ac:dyDescent="0.35">
      <c r="A69" s="2"/>
      <c r="B69" s="104">
        <f>B68+1</f>
        <v>36</v>
      </c>
      <c r="C69" s="133" t="s">
        <v>84</v>
      </c>
      <c r="D69" s="8" t="s">
        <v>115</v>
      </c>
      <c r="E69" s="30" t="s">
        <v>38</v>
      </c>
      <c r="F69" s="106">
        <v>27.1</v>
      </c>
      <c r="G69" s="257">
        <v>0</v>
      </c>
      <c r="H69" s="135">
        <f t="shared" si="8"/>
        <v>0</v>
      </c>
      <c r="I69"/>
      <c r="J69"/>
      <c r="K69"/>
      <c r="L69"/>
      <c r="M69"/>
      <c r="N69"/>
      <c r="O69"/>
      <c r="P69"/>
      <c r="Q69"/>
      <c r="R69"/>
      <c r="S69"/>
      <c r="T69"/>
      <c r="U69"/>
      <c r="V69"/>
      <c r="W69"/>
      <c r="X69"/>
      <c r="Y69"/>
      <c r="Z69"/>
      <c r="AA69"/>
      <c r="AB69"/>
      <c r="AC69"/>
      <c r="AD69"/>
      <c r="AE69"/>
      <c r="AF69"/>
      <c r="AG69"/>
      <c r="AH69"/>
      <c r="AI69"/>
      <c r="AJ69"/>
    </row>
    <row r="70" spans="1:36" ht="75" x14ac:dyDescent="0.35">
      <c r="A70" s="2"/>
      <c r="B70" s="104">
        <f t="shared" ref="B70:B72" si="9">B69+1</f>
        <v>37</v>
      </c>
      <c r="C70" s="133" t="s">
        <v>84</v>
      </c>
      <c r="D70" s="8" t="s">
        <v>116</v>
      </c>
      <c r="E70" s="30" t="s">
        <v>38</v>
      </c>
      <c r="F70" s="106">
        <v>288</v>
      </c>
      <c r="G70" s="257">
        <v>0</v>
      </c>
      <c r="H70" s="135">
        <f t="shared" si="8"/>
        <v>0</v>
      </c>
      <c r="I70"/>
      <c r="J70"/>
      <c r="K70"/>
      <c r="L70"/>
      <c r="M70"/>
      <c r="N70"/>
      <c r="O70"/>
      <c r="P70"/>
      <c r="Q70"/>
      <c r="R70"/>
      <c r="S70"/>
      <c r="T70"/>
      <c r="U70"/>
      <c r="V70"/>
      <c r="W70"/>
      <c r="X70"/>
      <c r="Y70"/>
      <c r="Z70"/>
      <c r="AA70"/>
      <c r="AB70"/>
      <c r="AC70"/>
      <c r="AD70"/>
      <c r="AE70"/>
      <c r="AF70"/>
      <c r="AG70"/>
      <c r="AH70"/>
      <c r="AI70"/>
      <c r="AJ70"/>
    </row>
    <row r="71" spans="1:36" ht="75" x14ac:dyDescent="0.35">
      <c r="A71" s="2"/>
      <c r="B71" s="104">
        <f t="shared" si="9"/>
        <v>38</v>
      </c>
      <c r="C71" s="14"/>
      <c r="D71" s="8" t="s">
        <v>117</v>
      </c>
      <c r="E71" s="30" t="s">
        <v>40</v>
      </c>
      <c r="F71" s="106">
        <v>9.1999999999999993</v>
      </c>
      <c r="G71" s="257">
        <v>0</v>
      </c>
      <c r="H71" s="135">
        <f t="shared" si="8"/>
        <v>0</v>
      </c>
      <c r="I71"/>
      <c r="J71"/>
      <c r="K71"/>
      <c r="L71"/>
      <c r="M71"/>
      <c r="N71"/>
      <c r="O71"/>
      <c r="P71"/>
      <c r="Q71"/>
      <c r="R71"/>
      <c r="S71"/>
      <c r="T71"/>
      <c r="U71"/>
      <c r="V71"/>
      <c r="W71"/>
      <c r="X71"/>
      <c r="Y71"/>
      <c r="Z71"/>
      <c r="AA71"/>
      <c r="AB71"/>
      <c r="AC71"/>
      <c r="AD71"/>
      <c r="AE71"/>
      <c r="AF71"/>
      <c r="AG71"/>
      <c r="AH71"/>
      <c r="AI71"/>
      <c r="AJ71"/>
    </row>
    <row r="72" spans="1:36" ht="57" thickBot="1" x14ac:dyDescent="0.4">
      <c r="A72" s="2"/>
      <c r="B72" s="52">
        <f t="shared" si="9"/>
        <v>39</v>
      </c>
      <c r="C72" s="53"/>
      <c r="D72" s="36" t="s">
        <v>118</v>
      </c>
      <c r="E72" s="42" t="s">
        <v>40</v>
      </c>
      <c r="F72" s="107">
        <v>55.7</v>
      </c>
      <c r="G72" s="289">
        <v>0</v>
      </c>
      <c r="H72" s="290">
        <f t="shared" si="8"/>
        <v>0</v>
      </c>
      <c r="I72"/>
      <c r="J72"/>
      <c r="K72"/>
      <c r="L72"/>
      <c r="M72"/>
      <c r="N72"/>
      <c r="O72"/>
      <c r="P72"/>
      <c r="Q72"/>
      <c r="R72"/>
      <c r="S72"/>
      <c r="T72"/>
      <c r="U72"/>
      <c r="V72"/>
      <c r="W72"/>
      <c r="X72"/>
      <c r="Y72"/>
      <c r="Z72"/>
      <c r="AA72"/>
      <c r="AB72"/>
      <c r="AC72"/>
      <c r="AD72"/>
      <c r="AE72"/>
      <c r="AF72"/>
      <c r="AG72"/>
      <c r="AH72"/>
      <c r="AI72"/>
      <c r="AJ72"/>
    </row>
    <row r="73" spans="1:36" ht="19.5" thickBot="1" x14ac:dyDescent="0.4">
      <c r="A73" s="2"/>
      <c r="B73" s="113"/>
      <c r="C73" s="114"/>
      <c r="D73" s="77" t="s">
        <v>59</v>
      </c>
      <c r="E73" s="115"/>
      <c r="F73" s="116"/>
      <c r="G73" s="117"/>
      <c r="H73" s="134"/>
      <c r="I73"/>
      <c r="J73"/>
      <c r="K73"/>
      <c r="L73"/>
      <c r="M73"/>
      <c r="N73"/>
      <c r="O73"/>
      <c r="P73"/>
      <c r="Q73"/>
      <c r="R73"/>
      <c r="S73"/>
      <c r="T73"/>
      <c r="U73"/>
      <c r="V73"/>
      <c r="W73"/>
      <c r="X73"/>
      <c r="Y73"/>
      <c r="Z73"/>
      <c r="AA73"/>
      <c r="AB73"/>
      <c r="AC73"/>
      <c r="AD73"/>
      <c r="AE73"/>
      <c r="AF73"/>
      <c r="AG73"/>
      <c r="AH73"/>
      <c r="AI73"/>
      <c r="AJ73"/>
    </row>
    <row r="74" spans="1:36" ht="57" thickBot="1" x14ac:dyDescent="0.4">
      <c r="A74" s="2"/>
      <c r="B74" s="87">
        <v>40</v>
      </c>
      <c r="C74" s="133" t="s">
        <v>85</v>
      </c>
      <c r="D74" s="8" t="s">
        <v>61</v>
      </c>
      <c r="E74" s="30" t="s">
        <v>40</v>
      </c>
      <c r="F74" s="106">
        <v>10</v>
      </c>
      <c r="G74" s="98">
        <v>0</v>
      </c>
      <c r="H74" s="67">
        <f t="shared" ref="H74" si="10">(F74*G74)</f>
        <v>0</v>
      </c>
      <c r="I74"/>
      <c r="J74"/>
      <c r="K74"/>
      <c r="L74"/>
      <c r="M74"/>
      <c r="N74"/>
      <c r="O74"/>
      <c r="P74"/>
      <c r="Q74"/>
      <c r="R74"/>
      <c r="S74"/>
      <c r="T74"/>
      <c r="U74"/>
      <c r="V74"/>
      <c r="W74"/>
      <c r="X74"/>
      <c r="Y74"/>
      <c r="Z74"/>
      <c r="AA74"/>
      <c r="AB74"/>
      <c r="AC74"/>
      <c r="AD74"/>
      <c r="AE74"/>
      <c r="AF74"/>
      <c r="AG74"/>
      <c r="AH74"/>
      <c r="AI74"/>
      <c r="AJ74"/>
    </row>
    <row r="75" spans="1:36" ht="22.5" customHeight="1" thickBot="1" x14ac:dyDescent="0.4">
      <c r="A75" s="2"/>
      <c r="B75" s="335" t="s">
        <v>174</v>
      </c>
      <c r="C75" s="336"/>
      <c r="D75" s="336"/>
      <c r="E75" s="336"/>
      <c r="F75" s="336"/>
      <c r="G75" s="336"/>
      <c r="H75" s="221">
        <f>SUM(H57:H74)</f>
        <v>0</v>
      </c>
      <c r="J75"/>
      <c r="K75"/>
      <c r="L75"/>
      <c r="M75"/>
      <c r="N75"/>
      <c r="O75"/>
      <c r="P75"/>
      <c r="Q75"/>
      <c r="R75"/>
      <c r="S75"/>
      <c r="T75"/>
      <c r="U75"/>
      <c r="V75"/>
      <c r="W75"/>
      <c r="X75"/>
      <c r="Y75"/>
      <c r="Z75"/>
      <c r="AA75"/>
      <c r="AB75"/>
      <c r="AC75"/>
      <c r="AD75"/>
      <c r="AE75"/>
      <c r="AF75"/>
      <c r="AG75"/>
      <c r="AH75"/>
      <c r="AI75"/>
      <c r="AJ75"/>
    </row>
    <row r="76" spans="1:36" ht="19.5" thickBot="1" x14ac:dyDescent="0.4">
      <c r="E76" s="89"/>
    </row>
    <row r="77" spans="1:36" ht="39" customHeight="1" thickBot="1" x14ac:dyDescent="0.4">
      <c r="A77" s="17"/>
      <c r="B77" s="61"/>
      <c r="C77" s="125"/>
      <c r="D77" s="331" t="s">
        <v>120</v>
      </c>
      <c r="E77" s="332"/>
      <c r="F77" s="332"/>
      <c r="G77" s="332"/>
      <c r="H77" s="126"/>
    </row>
    <row r="78" spans="1:36" ht="18.75" x14ac:dyDescent="0.35">
      <c r="A78" s="17"/>
      <c r="B78" s="49"/>
      <c r="C78" s="50"/>
      <c r="D78" s="127" t="s">
        <v>48</v>
      </c>
      <c r="E78" s="127"/>
      <c r="F78" s="128"/>
      <c r="G78" s="127"/>
      <c r="H78" s="270">
        <f>H30</f>
        <v>0</v>
      </c>
    </row>
    <row r="79" spans="1:36" ht="18.75" x14ac:dyDescent="0.35">
      <c r="A79" s="17"/>
      <c r="B79" s="51"/>
      <c r="C79" s="14"/>
      <c r="D79" s="91" t="s">
        <v>49</v>
      </c>
      <c r="E79" s="91"/>
      <c r="F79" s="92"/>
      <c r="G79" s="93"/>
      <c r="H79" s="271">
        <f>H35</f>
        <v>0</v>
      </c>
    </row>
    <row r="80" spans="1:36" s="2" customFormat="1" ht="18.75" x14ac:dyDescent="0.35">
      <c r="A80" s="17"/>
      <c r="B80" s="85"/>
      <c r="C80" s="86"/>
      <c r="D80" s="91" t="s">
        <v>50</v>
      </c>
      <c r="E80" s="94"/>
      <c r="F80" s="92"/>
      <c r="G80" s="93"/>
      <c r="H80" s="271">
        <f>H42</f>
        <v>0</v>
      </c>
    </row>
    <row r="81" spans="1:36" s="2" customFormat="1" ht="18.75" x14ac:dyDescent="0.35">
      <c r="A81" s="1"/>
      <c r="B81" s="18"/>
      <c r="C81" s="8"/>
      <c r="D81" s="94" t="s">
        <v>51</v>
      </c>
      <c r="E81" s="94"/>
      <c r="F81" s="95"/>
      <c r="G81" s="94"/>
      <c r="H81" s="271">
        <f>H54</f>
        <v>0</v>
      </c>
    </row>
    <row r="82" spans="1:36" s="2" customFormat="1" ht="33.75" customHeight="1" thickBot="1" x14ac:dyDescent="0.4">
      <c r="A82" s="1"/>
      <c r="B82" s="90"/>
      <c r="C82" s="36"/>
      <c r="D82" s="96" t="s">
        <v>163</v>
      </c>
      <c r="E82" s="96"/>
      <c r="F82" s="96"/>
      <c r="G82" s="96"/>
      <c r="H82" s="272">
        <f>H75</f>
        <v>0</v>
      </c>
    </row>
    <row r="83" spans="1:36" s="2" customFormat="1" ht="20.25" customHeight="1" thickBot="1" x14ac:dyDescent="0.4">
      <c r="A83" s="1"/>
      <c r="B83" s="312" t="s">
        <v>161</v>
      </c>
      <c r="C83" s="313"/>
      <c r="D83" s="313"/>
      <c r="E83" s="313"/>
      <c r="F83" s="313"/>
      <c r="G83" s="314"/>
      <c r="H83" s="269">
        <f>SUM(H78:H82)</f>
        <v>0</v>
      </c>
    </row>
    <row r="84" spans="1:36" x14ac:dyDescent="0.35">
      <c r="D84" s="82" t="s">
        <v>53</v>
      </c>
    </row>
    <row r="85" spans="1:36" ht="18.75" x14ac:dyDescent="0.35">
      <c r="A85" s="118"/>
      <c r="B85" s="119"/>
      <c r="C85" s="119"/>
      <c r="D85" s="120" t="s">
        <v>91</v>
      </c>
      <c r="E85" s="119"/>
      <c r="F85" s="121"/>
      <c r="G85" s="122"/>
      <c r="H85" s="123"/>
      <c r="I85"/>
      <c r="J85"/>
      <c r="K85"/>
      <c r="L85"/>
      <c r="M85"/>
      <c r="N85"/>
      <c r="O85"/>
      <c r="P85"/>
      <c r="Q85"/>
      <c r="R85"/>
      <c r="S85"/>
      <c r="T85"/>
      <c r="U85"/>
      <c r="V85"/>
      <c r="W85"/>
      <c r="X85"/>
      <c r="Y85"/>
      <c r="Z85"/>
      <c r="AA85"/>
      <c r="AB85"/>
      <c r="AC85"/>
      <c r="AD85"/>
      <c r="AE85"/>
      <c r="AF85"/>
      <c r="AG85"/>
      <c r="AH85"/>
      <c r="AI85"/>
      <c r="AJ85"/>
    </row>
    <row r="86" spans="1:36" ht="18.75" x14ac:dyDescent="0.35">
      <c r="A86" s="118"/>
      <c r="B86" s="119"/>
      <c r="C86" s="119"/>
      <c r="D86" s="120" t="s">
        <v>92</v>
      </c>
      <c r="E86" s="119"/>
      <c r="F86" s="121"/>
      <c r="G86" s="122"/>
      <c r="H86" s="123"/>
      <c r="I86"/>
      <c r="J86"/>
      <c r="K86"/>
      <c r="L86"/>
      <c r="M86"/>
      <c r="N86"/>
      <c r="O86"/>
      <c r="P86"/>
      <c r="Q86"/>
      <c r="R86"/>
      <c r="S86"/>
      <c r="T86"/>
      <c r="U86"/>
      <c r="V86"/>
      <c r="W86"/>
      <c r="X86"/>
      <c r="Y86"/>
      <c r="Z86"/>
      <c r="AA86"/>
      <c r="AB86"/>
      <c r="AC86"/>
      <c r="AD86"/>
      <c r="AE86"/>
      <c r="AF86"/>
      <c r="AG86"/>
      <c r="AH86"/>
      <c r="AI86"/>
      <c r="AJ86"/>
    </row>
    <row r="87" spans="1:36" ht="18.75" x14ac:dyDescent="0.35">
      <c r="A87" s="118"/>
      <c r="B87" s="119"/>
      <c r="C87" s="119"/>
      <c r="D87" s="120" t="s">
        <v>93</v>
      </c>
      <c r="E87" s="119"/>
      <c r="F87" s="121"/>
      <c r="G87" s="122"/>
      <c r="H87" s="123"/>
      <c r="I87"/>
      <c r="J87"/>
      <c r="K87"/>
      <c r="L87"/>
      <c r="M87"/>
      <c r="N87"/>
      <c r="O87"/>
      <c r="P87"/>
      <c r="Q87"/>
      <c r="R87"/>
      <c r="S87"/>
      <c r="T87"/>
      <c r="U87"/>
      <c r="V87"/>
      <c r="W87"/>
      <c r="X87"/>
      <c r="Y87"/>
      <c r="Z87"/>
      <c r="AA87"/>
      <c r="AB87"/>
      <c r="AC87"/>
      <c r="AD87"/>
      <c r="AE87"/>
      <c r="AF87"/>
      <c r="AG87"/>
      <c r="AH87"/>
      <c r="AI87"/>
      <c r="AJ87"/>
    </row>
    <row r="93" spans="1:36" x14ac:dyDescent="0.35">
      <c r="B93" s="81" t="s">
        <v>53</v>
      </c>
    </row>
  </sheetData>
  <mergeCells count="26">
    <mergeCell ref="B75:G75"/>
    <mergeCell ref="D14:H14"/>
    <mergeCell ref="D15:H15"/>
    <mergeCell ref="D16:H16"/>
    <mergeCell ref="D17:H17"/>
    <mergeCell ref="D18:H18"/>
    <mergeCell ref="D19:H19"/>
    <mergeCell ref="B35:G35"/>
    <mergeCell ref="B42:G42"/>
    <mergeCell ref="B54:G54"/>
    <mergeCell ref="B83:G83"/>
    <mergeCell ref="D13:H13"/>
    <mergeCell ref="B1:H1"/>
    <mergeCell ref="B2:H2"/>
    <mergeCell ref="B3:H3"/>
    <mergeCell ref="D4:H4"/>
    <mergeCell ref="D5:H5"/>
    <mergeCell ref="D6:H6"/>
    <mergeCell ref="D7:H7"/>
    <mergeCell ref="D8:H8"/>
    <mergeCell ref="D9:H9"/>
    <mergeCell ref="D10:H10"/>
    <mergeCell ref="D11:H11"/>
    <mergeCell ref="D12:H12"/>
    <mergeCell ref="D77:G77"/>
    <mergeCell ref="E30:G30"/>
  </mergeCells>
  <phoneticPr fontId="18" type="noConversion"/>
  <pageMargins left="0.70866141732283472" right="0.70866141732283472" top="0.74803149606299213" bottom="0.74803149606299213" header="0.31496062992125984" footer="0.31496062992125984"/>
  <pageSetup paperSize="9" scale="57" fitToHeight="0" orientation="portrait" r:id="rId1"/>
  <headerFooter>
    <oddHeader>&amp;CБАРАЊЕ ЗА ПОНУДИ - Тендер 5 - Дел 1 - Анекс 1
Реф. Бр.: LRCP-9034-MK-RFB-A.2.1.5 - Тендер 5 -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Валандово&amp;CРеконструкција на локален пат кој ги поврзува с.Јосифово со с.Горна Маала&amp;R&amp;P/&amp;N</oddFooter>
  </headerFooter>
  <rowBreaks count="3" manualBreakCount="3">
    <brk id="15" max="7" man="1"/>
    <brk id="42" max="7" man="1"/>
    <brk id="66" max="7" man="1"/>
  </rowBreaks>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3D492-3688-4867-B94A-1F3B3565E2EE}">
  <sheetPr codeName="Sheet2">
    <tabColor theme="0"/>
    <pageSetUpPr fitToPage="1"/>
  </sheetPr>
  <dimension ref="A1:AJ82"/>
  <sheetViews>
    <sheetView view="pageBreakPreview" zoomScale="89" zoomScaleNormal="80" zoomScaleSheetLayoutView="89" zoomScalePageLayoutView="40" workbookViewId="0">
      <selection activeCell="H37" sqref="H37"/>
    </sheetView>
  </sheetViews>
  <sheetFormatPr defaultColWidth="15.42578125" defaultRowHeight="18" x14ac:dyDescent="0.35"/>
  <cols>
    <col min="1" max="1" width="3.42578125" style="1" customWidth="1"/>
    <col min="2" max="2" width="10.28515625" style="81" customWidth="1"/>
    <col min="3" max="3" width="11.7109375" style="81" customWidth="1"/>
    <col min="4" max="4" width="64.140625" style="82" customWidth="1"/>
    <col min="5" max="5" width="11.85546875" style="81" customWidth="1"/>
    <col min="6" max="6" width="12.85546875" style="19" customWidth="1"/>
    <col min="7" max="7" width="15.42578125" style="83" customWidth="1"/>
    <col min="8" max="8" width="21.7109375" style="84" customWidth="1"/>
    <col min="9" max="36" width="8.85546875" style="2" customWidth="1"/>
    <col min="37" max="248" width="9.140625" customWidth="1"/>
    <col min="249" max="249" width="3.42578125" customWidth="1"/>
    <col min="250" max="250" width="7" customWidth="1"/>
    <col min="251" max="251" width="9.85546875" customWidth="1"/>
    <col min="252" max="252" width="64.140625" customWidth="1"/>
    <col min="253" max="253" width="11.42578125" customWidth="1"/>
    <col min="254" max="254" width="12.85546875" customWidth="1"/>
    <col min="256" max="256" width="3.42578125" customWidth="1"/>
    <col min="257" max="257" width="7.7109375" customWidth="1"/>
    <col min="258" max="258" width="11.7109375" customWidth="1"/>
    <col min="259" max="259" width="64.140625" customWidth="1"/>
    <col min="260" max="260" width="9" customWidth="1"/>
    <col min="261" max="261" width="12.85546875" customWidth="1"/>
    <col min="263" max="263" width="21.5703125" customWidth="1"/>
    <col min="264" max="292" width="8.85546875" customWidth="1"/>
    <col min="293" max="504" width="9.140625" customWidth="1"/>
    <col min="505" max="505" width="3.42578125" customWidth="1"/>
    <col min="506" max="506" width="7" customWidth="1"/>
    <col min="507" max="507" width="9.85546875" customWidth="1"/>
    <col min="508" max="508" width="64.140625" customWidth="1"/>
    <col min="509" max="509" width="11.42578125" customWidth="1"/>
    <col min="510" max="510" width="12.85546875" customWidth="1"/>
    <col min="512" max="512" width="3.42578125" customWidth="1"/>
    <col min="513" max="513" width="7.7109375" customWidth="1"/>
    <col min="514" max="514" width="11.7109375" customWidth="1"/>
    <col min="515" max="515" width="64.140625" customWidth="1"/>
    <col min="516" max="516" width="9" customWidth="1"/>
    <col min="517" max="517" width="12.85546875" customWidth="1"/>
    <col min="519" max="519" width="21.5703125" customWidth="1"/>
    <col min="520" max="548" width="8.85546875" customWidth="1"/>
    <col min="549" max="760" width="9.140625" customWidth="1"/>
    <col min="761" max="761" width="3.42578125" customWidth="1"/>
    <col min="762" max="762" width="7" customWidth="1"/>
    <col min="763" max="763" width="9.85546875" customWidth="1"/>
    <col min="764" max="764" width="64.140625" customWidth="1"/>
    <col min="765" max="765" width="11.42578125" customWidth="1"/>
    <col min="766" max="766" width="12.85546875" customWidth="1"/>
    <col min="768" max="768" width="3.42578125" customWidth="1"/>
    <col min="769" max="769" width="7.7109375" customWidth="1"/>
    <col min="770" max="770" width="11.7109375" customWidth="1"/>
    <col min="771" max="771" width="64.140625" customWidth="1"/>
    <col min="772" max="772" width="9" customWidth="1"/>
    <col min="773" max="773" width="12.85546875" customWidth="1"/>
    <col min="775" max="775" width="21.5703125" customWidth="1"/>
    <col min="776" max="804" width="8.85546875" customWidth="1"/>
    <col min="805" max="1016" width="9.140625" customWidth="1"/>
    <col min="1017" max="1017" width="3.42578125" customWidth="1"/>
    <col min="1018" max="1018" width="7" customWidth="1"/>
    <col min="1019" max="1019" width="9.85546875" customWidth="1"/>
    <col min="1020" max="1020" width="64.140625" customWidth="1"/>
    <col min="1021" max="1021" width="11.42578125" customWidth="1"/>
    <col min="1022" max="1022" width="12.85546875" customWidth="1"/>
    <col min="1024" max="1024" width="3.42578125" customWidth="1"/>
    <col min="1025" max="1025" width="7.7109375" customWidth="1"/>
    <col min="1026" max="1026" width="11.7109375" customWidth="1"/>
    <col min="1027" max="1027" width="64.140625" customWidth="1"/>
    <col min="1028" max="1028" width="9" customWidth="1"/>
    <col min="1029" max="1029" width="12.85546875" customWidth="1"/>
    <col min="1031" max="1031" width="21.5703125" customWidth="1"/>
    <col min="1032" max="1060" width="8.85546875" customWidth="1"/>
    <col min="1061" max="1272" width="9.140625" customWidth="1"/>
    <col min="1273" max="1273" width="3.42578125" customWidth="1"/>
    <col min="1274" max="1274" width="7" customWidth="1"/>
    <col min="1275" max="1275" width="9.85546875" customWidth="1"/>
    <col min="1276" max="1276" width="64.140625" customWidth="1"/>
    <col min="1277" max="1277" width="11.42578125" customWidth="1"/>
    <col min="1278" max="1278" width="12.85546875" customWidth="1"/>
    <col min="1280" max="1280" width="3.42578125" customWidth="1"/>
    <col min="1281" max="1281" width="7.7109375" customWidth="1"/>
    <col min="1282" max="1282" width="11.7109375" customWidth="1"/>
    <col min="1283" max="1283" width="64.140625" customWidth="1"/>
    <col min="1284" max="1284" width="9" customWidth="1"/>
    <col min="1285" max="1285" width="12.85546875" customWidth="1"/>
    <col min="1287" max="1287" width="21.5703125" customWidth="1"/>
    <col min="1288" max="1316" width="8.85546875" customWidth="1"/>
    <col min="1317" max="1528" width="9.140625" customWidth="1"/>
    <col min="1529" max="1529" width="3.42578125" customWidth="1"/>
    <col min="1530" max="1530" width="7" customWidth="1"/>
    <col min="1531" max="1531" width="9.85546875" customWidth="1"/>
    <col min="1532" max="1532" width="64.140625" customWidth="1"/>
    <col min="1533" max="1533" width="11.42578125" customWidth="1"/>
    <col min="1534" max="1534" width="12.85546875" customWidth="1"/>
    <col min="1536" max="1536" width="3.42578125" customWidth="1"/>
    <col min="1537" max="1537" width="7.7109375" customWidth="1"/>
    <col min="1538" max="1538" width="11.7109375" customWidth="1"/>
    <col min="1539" max="1539" width="64.140625" customWidth="1"/>
    <col min="1540" max="1540" width="9" customWidth="1"/>
    <col min="1541" max="1541" width="12.85546875" customWidth="1"/>
    <col min="1543" max="1543" width="21.5703125" customWidth="1"/>
    <col min="1544" max="1572" width="8.85546875" customWidth="1"/>
    <col min="1573" max="1784" width="9.140625" customWidth="1"/>
    <col min="1785" max="1785" width="3.42578125" customWidth="1"/>
    <col min="1786" max="1786" width="7" customWidth="1"/>
    <col min="1787" max="1787" width="9.85546875" customWidth="1"/>
    <col min="1788" max="1788" width="64.140625" customWidth="1"/>
    <col min="1789" max="1789" width="11.42578125" customWidth="1"/>
    <col min="1790" max="1790" width="12.85546875" customWidth="1"/>
    <col min="1792" max="1792" width="3.42578125" customWidth="1"/>
    <col min="1793" max="1793" width="7.7109375" customWidth="1"/>
    <col min="1794" max="1794" width="11.7109375" customWidth="1"/>
    <col min="1795" max="1795" width="64.140625" customWidth="1"/>
    <col min="1796" max="1796" width="9" customWidth="1"/>
    <col min="1797" max="1797" width="12.85546875" customWidth="1"/>
    <col min="1799" max="1799" width="21.5703125" customWidth="1"/>
    <col min="1800" max="1828" width="8.85546875" customWidth="1"/>
    <col min="1829" max="2040" width="9.140625" customWidth="1"/>
    <col min="2041" max="2041" width="3.42578125" customWidth="1"/>
    <col min="2042" max="2042" width="7" customWidth="1"/>
    <col min="2043" max="2043" width="9.85546875" customWidth="1"/>
    <col min="2044" max="2044" width="64.140625" customWidth="1"/>
    <col min="2045" max="2045" width="11.42578125" customWidth="1"/>
    <col min="2046" max="2046" width="12.85546875" customWidth="1"/>
    <col min="2048" max="2048" width="3.42578125" customWidth="1"/>
    <col min="2049" max="2049" width="7.7109375" customWidth="1"/>
    <col min="2050" max="2050" width="11.7109375" customWidth="1"/>
    <col min="2051" max="2051" width="64.140625" customWidth="1"/>
    <col min="2052" max="2052" width="9" customWidth="1"/>
    <col min="2053" max="2053" width="12.85546875" customWidth="1"/>
    <col min="2055" max="2055" width="21.5703125" customWidth="1"/>
    <col min="2056" max="2084" width="8.85546875" customWidth="1"/>
    <col min="2085" max="2296" width="9.140625" customWidth="1"/>
    <col min="2297" max="2297" width="3.42578125" customWidth="1"/>
    <col min="2298" max="2298" width="7" customWidth="1"/>
    <col min="2299" max="2299" width="9.85546875" customWidth="1"/>
    <col min="2300" max="2300" width="64.140625" customWidth="1"/>
    <col min="2301" max="2301" width="11.42578125" customWidth="1"/>
    <col min="2302" max="2302" width="12.85546875" customWidth="1"/>
    <col min="2304" max="2304" width="3.42578125" customWidth="1"/>
    <col min="2305" max="2305" width="7.7109375" customWidth="1"/>
    <col min="2306" max="2306" width="11.7109375" customWidth="1"/>
    <col min="2307" max="2307" width="64.140625" customWidth="1"/>
    <col min="2308" max="2308" width="9" customWidth="1"/>
    <col min="2309" max="2309" width="12.85546875" customWidth="1"/>
    <col min="2311" max="2311" width="21.5703125" customWidth="1"/>
    <col min="2312" max="2340" width="8.85546875" customWidth="1"/>
    <col min="2341" max="2552" width="9.140625" customWidth="1"/>
    <col min="2553" max="2553" width="3.42578125" customWidth="1"/>
    <col min="2554" max="2554" width="7" customWidth="1"/>
    <col min="2555" max="2555" width="9.85546875" customWidth="1"/>
    <col min="2556" max="2556" width="64.140625" customWidth="1"/>
    <col min="2557" max="2557" width="11.42578125" customWidth="1"/>
    <col min="2558" max="2558" width="12.85546875" customWidth="1"/>
    <col min="2560" max="2560" width="3.42578125" customWidth="1"/>
    <col min="2561" max="2561" width="7.7109375" customWidth="1"/>
    <col min="2562" max="2562" width="11.7109375" customWidth="1"/>
    <col min="2563" max="2563" width="64.140625" customWidth="1"/>
    <col min="2564" max="2564" width="9" customWidth="1"/>
    <col min="2565" max="2565" width="12.85546875" customWidth="1"/>
    <col min="2567" max="2567" width="21.5703125" customWidth="1"/>
    <col min="2568" max="2596" width="8.85546875" customWidth="1"/>
    <col min="2597" max="2808" width="9.140625" customWidth="1"/>
    <col min="2809" max="2809" width="3.42578125" customWidth="1"/>
    <col min="2810" max="2810" width="7" customWidth="1"/>
    <col min="2811" max="2811" width="9.85546875" customWidth="1"/>
    <col min="2812" max="2812" width="64.140625" customWidth="1"/>
    <col min="2813" max="2813" width="11.42578125" customWidth="1"/>
    <col min="2814" max="2814" width="12.85546875" customWidth="1"/>
    <col min="2816" max="2816" width="3.42578125" customWidth="1"/>
    <col min="2817" max="2817" width="7.7109375" customWidth="1"/>
    <col min="2818" max="2818" width="11.7109375" customWidth="1"/>
    <col min="2819" max="2819" width="64.140625" customWidth="1"/>
    <col min="2820" max="2820" width="9" customWidth="1"/>
    <col min="2821" max="2821" width="12.85546875" customWidth="1"/>
    <col min="2823" max="2823" width="21.5703125" customWidth="1"/>
    <col min="2824" max="2852" width="8.85546875" customWidth="1"/>
    <col min="2853" max="3064" width="9.140625" customWidth="1"/>
    <col min="3065" max="3065" width="3.42578125" customWidth="1"/>
    <col min="3066" max="3066" width="7" customWidth="1"/>
    <col min="3067" max="3067" width="9.85546875" customWidth="1"/>
    <col min="3068" max="3068" width="64.140625" customWidth="1"/>
    <col min="3069" max="3069" width="11.42578125" customWidth="1"/>
    <col min="3070" max="3070" width="12.85546875" customWidth="1"/>
    <col min="3072" max="3072" width="3.42578125" customWidth="1"/>
    <col min="3073" max="3073" width="7.7109375" customWidth="1"/>
    <col min="3074" max="3074" width="11.7109375" customWidth="1"/>
    <col min="3075" max="3075" width="64.140625" customWidth="1"/>
    <col min="3076" max="3076" width="9" customWidth="1"/>
    <col min="3077" max="3077" width="12.85546875" customWidth="1"/>
    <col min="3079" max="3079" width="21.5703125" customWidth="1"/>
    <col min="3080" max="3108" width="8.85546875" customWidth="1"/>
    <col min="3109" max="3320" width="9.140625" customWidth="1"/>
    <col min="3321" max="3321" width="3.42578125" customWidth="1"/>
    <col min="3322" max="3322" width="7" customWidth="1"/>
    <col min="3323" max="3323" width="9.85546875" customWidth="1"/>
    <col min="3324" max="3324" width="64.140625" customWidth="1"/>
    <col min="3325" max="3325" width="11.42578125" customWidth="1"/>
    <col min="3326" max="3326" width="12.85546875" customWidth="1"/>
    <col min="3328" max="3328" width="3.42578125" customWidth="1"/>
    <col min="3329" max="3329" width="7.7109375" customWidth="1"/>
    <col min="3330" max="3330" width="11.7109375" customWidth="1"/>
    <col min="3331" max="3331" width="64.140625" customWidth="1"/>
    <col min="3332" max="3332" width="9" customWidth="1"/>
    <col min="3333" max="3333" width="12.85546875" customWidth="1"/>
    <col min="3335" max="3335" width="21.5703125" customWidth="1"/>
    <col min="3336" max="3364" width="8.85546875" customWidth="1"/>
    <col min="3365" max="3576" width="9.140625" customWidth="1"/>
    <col min="3577" max="3577" width="3.42578125" customWidth="1"/>
    <col min="3578" max="3578" width="7" customWidth="1"/>
    <col min="3579" max="3579" width="9.85546875" customWidth="1"/>
    <col min="3580" max="3580" width="64.140625" customWidth="1"/>
    <col min="3581" max="3581" width="11.42578125" customWidth="1"/>
    <col min="3582" max="3582" width="12.85546875" customWidth="1"/>
    <col min="3584" max="3584" width="3.42578125" customWidth="1"/>
    <col min="3585" max="3585" width="7.7109375" customWidth="1"/>
    <col min="3586" max="3586" width="11.7109375" customWidth="1"/>
    <col min="3587" max="3587" width="64.140625" customWidth="1"/>
    <col min="3588" max="3588" width="9" customWidth="1"/>
    <col min="3589" max="3589" width="12.85546875" customWidth="1"/>
    <col min="3591" max="3591" width="21.5703125" customWidth="1"/>
    <col min="3592" max="3620" width="8.85546875" customWidth="1"/>
    <col min="3621" max="3832" width="9.140625" customWidth="1"/>
    <col min="3833" max="3833" width="3.42578125" customWidth="1"/>
    <col min="3834" max="3834" width="7" customWidth="1"/>
    <col min="3835" max="3835" width="9.85546875" customWidth="1"/>
    <col min="3836" max="3836" width="64.140625" customWidth="1"/>
    <col min="3837" max="3837" width="11.42578125" customWidth="1"/>
    <col min="3838" max="3838" width="12.85546875" customWidth="1"/>
    <col min="3840" max="3840" width="3.42578125" customWidth="1"/>
    <col min="3841" max="3841" width="7.7109375" customWidth="1"/>
    <col min="3842" max="3842" width="11.7109375" customWidth="1"/>
    <col min="3843" max="3843" width="64.140625" customWidth="1"/>
    <col min="3844" max="3844" width="9" customWidth="1"/>
    <col min="3845" max="3845" width="12.85546875" customWidth="1"/>
    <col min="3847" max="3847" width="21.5703125" customWidth="1"/>
    <col min="3848" max="3876" width="8.85546875" customWidth="1"/>
    <col min="3877" max="4088" width="9.140625" customWidth="1"/>
    <col min="4089" max="4089" width="3.42578125" customWidth="1"/>
    <col min="4090" max="4090" width="7" customWidth="1"/>
    <col min="4091" max="4091" width="9.85546875" customWidth="1"/>
    <col min="4092" max="4092" width="64.140625" customWidth="1"/>
    <col min="4093" max="4093" width="11.42578125" customWidth="1"/>
    <col min="4094" max="4094" width="12.85546875" customWidth="1"/>
    <col min="4096" max="4096" width="3.42578125" customWidth="1"/>
    <col min="4097" max="4097" width="7.7109375" customWidth="1"/>
    <col min="4098" max="4098" width="11.7109375" customWidth="1"/>
    <col min="4099" max="4099" width="64.140625" customWidth="1"/>
    <col min="4100" max="4100" width="9" customWidth="1"/>
    <col min="4101" max="4101" width="12.85546875" customWidth="1"/>
    <col min="4103" max="4103" width="21.5703125" customWidth="1"/>
    <col min="4104" max="4132" width="8.85546875" customWidth="1"/>
    <col min="4133" max="4344" width="9.140625" customWidth="1"/>
    <col min="4345" max="4345" width="3.42578125" customWidth="1"/>
    <col min="4346" max="4346" width="7" customWidth="1"/>
    <col min="4347" max="4347" width="9.85546875" customWidth="1"/>
    <col min="4348" max="4348" width="64.140625" customWidth="1"/>
    <col min="4349" max="4349" width="11.42578125" customWidth="1"/>
    <col min="4350" max="4350" width="12.85546875" customWidth="1"/>
    <col min="4352" max="4352" width="3.42578125" customWidth="1"/>
    <col min="4353" max="4353" width="7.7109375" customWidth="1"/>
    <col min="4354" max="4354" width="11.7109375" customWidth="1"/>
    <col min="4355" max="4355" width="64.140625" customWidth="1"/>
    <col min="4356" max="4356" width="9" customWidth="1"/>
    <col min="4357" max="4357" width="12.85546875" customWidth="1"/>
    <col min="4359" max="4359" width="21.5703125" customWidth="1"/>
    <col min="4360" max="4388" width="8.85546875" customWidth="1"/>
    <col min="4389" max="4600" width="9.140625" customWidth="1"/>
    <col min="4601" max="4601" width="3.42578125" customWidth="1"/>
    <col min="4602" max="4602" width="7" customWidth="1"/>
    <col min="4603" max="4603" width="9.85546875" customWidth="1"/>
    <col min="4604" max="4604" width="64.140625" customWidth="1"/>
    <col min="4605" max="4605" width="11.42578125" customWidth="1"/>
    <col min="4606" max="4606" width="12.85546875" customWidth="1"/>
    <col min="4608" max="4608" width="3.42578125" customWidth="1"/>
    <col min="4609" max="4609" width="7.7109375" customWidth="1"/>
    <col min="4610" max="4610" width="11.7109375" customWidth="1"/>
    <col min="4611" max="4611" width="64.140625" customWidth="1"/>
    <col min="4612" max="4612" width="9" customWidth="1"/>
    <col min="4613" max="4613" width="12.85546875" customWidth="1"/>
    <col min="4615" max="4615" width="21.5703125" customWidth="1"/>
    <col min="4616" max="4644" width="8.85546875" customWidth="1"/>
    <col min="4645" max="4856" width="9.140625" customWidth="1"/>
    <col min="4857" max="4857" width="3.42578125" customWidth="1"/>
    <col min="4858" max="4858" width="7" customWidth="1"/>
    <col min="4859" max="4859" width="9.85546875" customWidth="1"/>
    <col min="4860" max="4860" width="64.140625" customWidth="1"/>
    <col min="4861" max="4861" width="11.42578125" customWidth="1"/>
    <col min="4862" max="4862" width="12.85546875" customWidth="1"/>
    <col min="4864" max="4864" width="3.42578125" customWidth="1"/>
    <col min="4865" max="4865" width="7.7109375" customWidth="1"/>
    <col min="4866" max="4866" width="11.7109375" customWidth="1"/>
    <col min="4867" max="4867" width="64.140625" customWidth="1"/>
    <col min="4868" max="4868" width="9" customWidth="1"/>
    <col min="4869" max="4869" width="12.85546875" customWidth="1"/>
    <col min="4871" max="4871" width="21.5703125" customWidth="1"/>
    <col min="4872" max="4900" width="8.85546875" customWidth="1"/>
    <col min="4901" max="5112" width="9.140625" customWidth="1"/>
    <col min="5113" max="5113" width="3.42578125" customWidth="1"/>
    <col min="5114" max="5114" width="7" customWidth="1"/>
    <col min="5115" max="5115" width="9.85546875" customWidth="1"/>
    <col min="5116" max="5116" width="64.140625" customWidth="1"/>
    <col min="5117" max="5117" width="11.42578125" customWidth="1"/>
    <col min="5118" max="5118" width="12.85546875" customWidth="1"/>
    <col min="5120" max="5120" width="3.42578125" customWidth="1"/>
    <col min="5121" max="5121" width="7.7109375" customWidth="1"/>
    <col min="5122" max="5122" width="11.7109375" customWidth="1"/>
    <col min="5123" max="5123" width="64.140625" customWidth="1"/>
    <col min="5124" max="5124" width="9" customWidth="1"/>
    <col min="5125" max="5125" width="12.85546875" customWidth="1"/>
    <col min="5127" max="5127" width="21.5703125" customWidth="1"/>
    <col min="5128" max="5156" width="8.85546875" customWidth="1"/>
    <col min="5157" max="5368" width="9.140625" customWidth="1"/>
    <col min="5369" max="5369" width="3.42578125" customWidth="1"/>
    <col min="5370" max="5370" width="7" customWidth="1"/>
    <col min="5371" max="5371" width="9.85546875" customWidth="1"/>
    <col min="5372" max="5372" width="64.140625" customWidth="1"/>
    <col min="5373" max="5373" width="11.42578125" customWidth="1"/>
    <col min="5374" max="5374" width="12.85546875" customWidth="1"/>
    <col min="5376" max="5376" width="3.42578125" customWidth="1"/>
    <col min="5377" max="5377" width="7.7109375" customWidth="1"/>
    <col min="5378" max="5378" width="11.7109375" customWidth="1"/>
    <col min="5379" max="5379" width="64.140625" customWidth="1"/>
    <col min="5380" max="5380" width="9" customWidth="1"/>
    <col min="5381" max="5381" width="12.85546875" customWidth="1"/>
    <col min="5383" max="5383" width="21.5703125" customWidth="1"/>
    <col min="5384" max="5412" width="8.85546875" customWidth="1"/>
    <col min="5413" max="5624" width="9.140625" customWidth="1"/>
    <col min="5625" max="5625" width="3.42578125" customWidth="1"/>
    <col min="5626" max="5626" width="7" customWidth="1"/>
    <col min="5627" max="5627" width="9.85546875" customWidth="1"/>
    <col min="5628" max="5628" width="64.140625" customWidth="1"/>
    <col min="5629" max="5629" width="11.42578125" customWidth="1"/>
    <col min="5630" max="5630" width="12.85546875" customWidth="1"/>
    <col min="5632" max="5632" width="3.42578125" customWidth="1"/>
    <col min="5633" max="5633" width="7.7109375" customWidth="1"/>
    <col min="5634" max="5634" width="11.7109375" customWidth="1"/>
    <col min="5635" max="5635" width="64.140625" customWidth="1"/>
    <col min="5636" max="5636" width="9" customWidth="1"/>
    <col min="5637" max="5637" width="12.85546875" customWidth="1"/>
    <col min="5639" max="5639" width="21.5703125" customWidth="1"/>
    <col min="5640" max="5668" width="8.85546875" customWidth="1"/>
    <col min="5669" max="5880" width="9.140625" customWidth="1"/>
    <col min="5881" max="5881" width="3.42578125" customWidth="1"/>
    <col min="5882" max="5882" width="7" customWidth="1"/>
    <col min="5883" max="5883" width="9.85546875" customWidth="1"/>
    <col min="5884" max="5884" width="64.140625" customWidth="1"/>
    <col min="5885" max="5885" width="11.42578125" customWidth="1"/>
    <col min="5886" max="5886" width="12.85546875" customWidth="1"/>
    <col min="5888" max="5888" width="3.42578125" customWidth="1"/>
    <col min="5889" max="5889" width="7.7109375" customWidth="1"/>
    <col min="5890" max="5890" width="11.7109375" customWidth="1"/>
    <col min="5891" max="5891" width="64.140625" customWidth="1"/>
    <col min="5892" max="5892" width="9" customWidth="1"/>
    <col min="5893" max="5893" width="12.85546875" customWidth="1"/>
    <col min="5895" max="5895" width="21.5703125" customWidth="1"/>
    <col min="5896" max="5924" width="8.85546875" customWidth="1"/>
    <col min="5925" max="6136" width="9.140625" customWidth="1"/>
    <col min="6137" max="6137" width="3.42578125" customWidth="1"/>
    <col min="6138" max="6138" width="7" customWidth="1"/>
    <col min="6139" max="6139" width="9.85546875" customWidth="1"/>
    <col min="6140" max="6140" width="64.140625" customWidth="1"/>
    <col min="6141" max="6141" width="11.42578125" customWidth="1"/>
    <col min="6142" max="6142" width="12.85546875" customWidth="1"/>
    <col min="6144" max="6144" width="3.42578125" customWidth="1"/>
    <col min="6145" max="6145" width="7.7109375" customWidth="1"/>
    <col min="6146" max="6146" width="11.7109375" customWidth="1"/>
    <col min="6147" max="6147" width="64.140625" customWidth="1"/>
    <col min="6148" max="6148" width="9" customWidth="1"/>
    <col min="6149" max="6149" width="12.85546875" customWidth="1"/>
    <col min="6151" max="6151" width="21.5703125" customWidth="1"/>
    <col min="6152" max="6180" width="8.85546875" customWidth="1"/>
    <col min="6181" max="6392" width="9.140625" customWidth="1"/>
    <col min="6393" max="6393" width="3.42578125" customWidth="1"/>
    <col min="6394" max="6394" width="7" customWidth="1"/>
    <col min="6395" max="6395" width="9.85546875" customWidth="1"/>
    <col min="6396" max="6396" width="64.140625" customWidth="1"/>
    <col min="6397" max="6397" width="11.42578125" customWidth="1"/>
    <col min="6398" max="6398" width="12.85546875" customWidth="1"/>
    <col min="6400" max="6400" width="3.42578125" customWidth="1"/>
    <col min="6401" max="6401" width="7.7109375" customWidth="1"/>
    <col min="6402" max="6402" width="11.7109375" customWidth="1"/>
    <col min="6403" max="6403" width="64.140625" customWidth="1"/>
    <col min="6404" max="6404" width="9" customWidth="1"/>
    <col min="6405" max="6405" width="12.85546875" customWidth="1"/>
    <col min="6407" max="6407" width="21.5703125" customWidth="1"/>
    <col min="6408" max="6436" width="8.85546875" customWidth="1"/>
    <col min="6437" max="6648" width="9.140625" customWidth="1"/>
    <col min="6649" max="6649" width="3.42578125" customWidth="1"/>
    <col min="6650" max="6650" width="7" customWidth="1"/>
    <col min="6651" max="6651" width="9.85546875" customWidth="1"/>
    <col min="6652" max="6652" width="64.140625" customWidth="1"/>
    <col min="6653" max="6653" width="11.42578125" customWidth="1"/>
    <col min="6654" max="6654" width="12.85546875" customWidth="1"/>
    <col min="6656" max="6656" width="3.42578125" customWidth="1"/>
    <col min="6657" max="6657" width="7.7109375" customWidth="1"/>
    <col min="6658" max="6658" width="11.7109375" customWidth="1"/>
    <col min="6659" max="6659" width="64.140625" customWidth="1"/>
    <col min="6660" max="6660" width="9" customWidth="1"/>
    <col min="6661" max="6661" width="12.85546875" customWidth="1"/>
    <col min="6663" max="6663" width="21.5703125" customWidth="1"/>
    <col min="6664" max="6692" width="8.85546875" customWidth="1"/>
    <col min="6693" max="6904" width="9.140625" customWidth="1"/>
    <col min="6905" max="6905" width="3.42578125" customWidth="1"/>
    <col min="6906" max="6906" width="7" customWidth="1"/>
    <col min="6907" max="6907" width="9.85546875" customWidth="1"/>
    <col min="6908" max="6908" width="64.140625" customWidth="1"/>
    <col min="6909" max="6909" width="11.42578125" customWidth="1"/>
    <col min="6910" max="6910" width="12.85546875" customWidth="1"/>
    <col min="6912" max="6912" width="3.42578125" customWidth="1"/>
    <col min="6913" max="6913" width="7.7109375" customWidth="1"/>
    <col min="6914" max="6914" width="11.7109375" customWidth="1"/>
    <col min="6915" max="6915" width="64.140625" customWidth="1"/>
    <col min="6916" max="6916" width="9" customWidth="1"/>
    <col min="6917" max="6917" width="12.85546875" customWidth="1"/>
    <col min="6919" max="6919" width="21.5703125" customWidth="1"/>
    <col min="6920" max="6948" width="8.85546875" customWidth="1"/>
    <col min="6949" max="7160" width="9.140625" customWidth="1"/>
    <col min="7161" max="7161" width="3.42578125" customWidth="1"/>
    <col min="7162" max="7162" width="7" customWidth="1"/>
    <col min="7163" max="7163" width="9.85546875" customWidth="1"/>
    <col min="7164" max="7164" width="64.140625" customWidth="1"/>
    <col min="7165" max="7165" width="11.42578125" customWidth="1"/>
    <col min="7166" max="7166" width="12.85546875" customWidth="1"/>
    <col min="7168" max="7168" width="3.42578125" customWidth="1"/>
    <col min="7169" max="7169" width="7.7109375" customWidth="1"/>
    <col min="7170" max="7170" width="11.7109375" customWidth="1"/>
    <col min="7171" max="7171" width="64.140625" customWidth="1"/>
    <col min="7172" max="7172" width="9" customWidth="1"/>
    <col min="7173" max="7173" width="12.85546875" customWidth="1"/>
    <col min="7175" max="7175" width="21.5703125" customWidth="1"/>
    <col min="7176" max="7204" width="8.85546875" customWidth="1"/>
    <col min="7205" max="7416" width="9.140625" customWidth="1"/>
    <col min="7417" max="7417" width="3.42578125" customWidth="1"/>
    <col min="7418" max="7418" width="7" customWidth="1"/>
    <col min="7419" max="7419" width="9.85546875" customWidth="1"/>
    <col min="7420" max="7420" width="64.140625" customWidth="1"/>
    <col min="7421" max="7421" width="11.42578125" customWidth="1"/>
    <col min="7422" max="7422" width="12.85546875" customWidth="1"/>
    <col min="7424" max="7424" width="3.42578125" customWidth="1"/>
    <col min="7425" max="7425" width="7.7109375" customWidth="1"/>
    <col min="7426" max="7426" width="11.7109375" customWidth="1"/>
    <col min="7427" max="7427" width="64.140625" customWidth="1"/>
    <col min="7428" max="7428" width="9" customWidth="1"/>
    <col min="7429" max="7429" width="12.85546875" customWidth="1"/>
    <col min="7431" max="7431" width="21.5703125" customWidth="1"/>
    <col min="7432" max="7460" width="8.85546875" customWidth="1"/>
    <col min="7461" max="7672" width="9.140625" customWidth="1"/>
    <col min="7673" max="7673" width="3.42578125" customWidth="1"/>
    <col min="7674" max="7674" width="7" customWidth="1"/>
    <col min="7675" max="7675" width="9.85546875" customWidth="1"/>
    <col min="7676" max="7676" width="64.140625" customWidth="1"/>
    <col min="7677" max="7677" width="11.42578125" customWidth="1"/>
    <col min="7678" max="7678" width="12.85546875" customWidth="1"/>
    <col min="7680" max="7680" width="3.42578125" customWidth="1"/>
    <col min="7681" max="7681" width="7.7109375" customWidth="1"/>
    <col min="7682" max="7682" width="11.7109375" customWidth="1"/>
    <col min="7683" max="7683" width="64.140625" customWidth="1"/>
    <col min="7684" max="7684" width="9" customWidth="1"/>
    <col min="7685" max="7685" width="12.85546875" customWidth="1"/>
    <col min="7687" max="7687" width="21.5703125" customWidth="1"/>
    <col min="7688" max="7716" width="8.85546875" customWidth="1"/>
    <col min="7717" max="7928" width="9.140625" customWidth="1"/>
    <col min="7929" max="7929" width="3.42578125" customWidth="1"/>
    <col min="7930" max="7930" width="7" customWidth="1"/>
    <col min="7931" max="7931" width="9.85546875" customWidth="1"/>
    <col min="7932" max="7932" width="64.140625" customWidth="1"/>
    <col min="7933" max="7933" width="11.42578125" customWidth="1"/>
    <col min="7934" max="7934" width="12.85546875" customWidth="1"/>
    <col min="7936" max="7936" width="3.42578125" customWidth="1"/>
    <col min="7937" max="7937" width="7.7109375" customWidth="1"/>
    <col min="7938" max="7938" width="11.7109375" customWidth="1"/>
    <col min="7939" max="7939" width="64.140625" customWidth="1"/>
    <col min="7940" max="7940" width="9" customWidth="1"/>
    <col min="7941" max="7941" width="12.85546875" customWidth="1"/>
    <col min="7943" max="7943" width="21.5703125" customWidth="1"/>
    <col min="7944" max="7972" width="8.85546875" customWidth="1"/>
    <col min="7973" max="8184" width="9.140625" customWidth="1"/>
    <col min="8185" max="8185" width="3.42578125" customWidth="1"/>
    <col min="8186" max="8186" width="7" customWidth="1"/>
    <col min="8187" max="8187" width="9.85546875" customWidth="1"/>
    <col min="8188" max="8188" width="64.140625" customWidth="1"/>
    <col min="8189" max="8189" width="11.42578125" customWidth="1"/>
    <col min="8190" max="8190" width="12.85546875" customWidth="1"/>
    <col min="8192" max="8192" width="3.42578125" customWidth="1"/>
    <col min="8193" max="8193" width="7.7109375" customWidth="1"/>
    <col min="8194" max="8194" width="11.7109375" customWidth="1"/>
    <col min="8195" max="8195" width="64.140625" customWidth="1"/>
    <col min="8196" max="8196" width="9" customWidth="1"/>
    <col min="8197" max="8197" width="12.85546875" customWidth="1"/>
    <col min="8199" max="8199" width="21.5703125" customWidth="1"/>
    <col min="8200" max="8228" width="8.85546875" customWidth="1"/>
    <col min="8229" max="8440" width="9.140625" customWidth="1"/>
    <col min="8441" max="8441" width="3.42578125" customWidth="1"/>
    <col min="8442" max="8442" width="7" customWidth="1"/>
    <col min="8443" max="8443" width="9.85546875" customWidth="1"/>
    <col min="8444" max="8444" width="64.140625" customWidth="1"/>
    <col min="8445" max="8445" width="11.42578125" customWidth="1"/>
    <col min="8446" max="8446" width="12.85546875" customWidth="1"/>
    <col min="8448" max="8448" width="3.42578125" customWidth="1"/>
    <col min="8449" max="8449" width="7.7109375" customWidth="1"/>
    <col min="8450" max="8450" width="11.7109375" customWidth="1"/>
    <col min="8451" max="8451" width="64.140625" customWidth="1"/>
    <col min="8452" max="8452" width="9" customWidth="1"/>
    <col min="8453" max="8453" width="12.85546875" customWidth="1"/>
    <col min="8455" max="8455" width="21.5703125" customWidth="1"/>
    <col min="8456" max="8484" width="8.85546875" customWidth="1"/>
    <col min="8485" max="8696" width="9.140625" customWidth="1"/>
    <col min="8697" max="8697" width="3.42578125" customWidth="1"/>
    <col min="8698" max="8698" width="7" customWidth="1"/>
    <col min="8699" max="8699" width="9.85546875" customWidth="1"/>
    <col min="8700" max="8700" width="64.140625" customWidth="1"/>
    <col min="8701" max="8701" width="11.42578125" customWidth="1"/>
    <col min="8702" max="8702" width="12.85546875" customWidth="1"/>
    <col min="8704" max="8704" width="3.42578125" customWidth="1"/>
    <col min="8705" max="8705" width="7.7109375" customWidth="1"/>
    <col min="8706" max="8706" width="11.7109375" customWidth="1"/>
    <col min="8707" max="8707" width="64.140625" customWidth="1"/>
    <col min="8708" max="8708" width="9" customWidth="1"/>
    <col min="8709" max="8709" width="12.85546875" customWidth="1"/>
    <col min="8711" max="8711" width="21.5703125" customWidth="1"/>
    <col min="8712" max="8740" width="8.85546875" customWidth="1"/>
    <col min="8741" max="8952" width="9.140625" customWidth="1"/>
    <col min="8953" max="8953" width="3.42578125" customWidth="1"/>
    <col min="8954" max="8954" width="7" customWidth="1"/>
    <col min="8955" max="8955" width="9.85546875" customWidth="1"/>
    <col min="8956" max="8956" width="64.140625" customWidth="1"/>
    <col min="8957" max="8957" width="11.42578125" customWidth="1"/>
    <col min="8958" max="8958" width="12.85546875" customWidth="1"/>
    <col min="8960" max="8960" width="3.42578125" customWidth="1"/>
    <col min="8961" max="8961" width="7.7109375" customWidth="1"/>
    <col min="8962" max="8962" width="11.7109375" customWidth="1"/>
    <col min="8963" max="8963" width="64.140625" customWidth="1"/>
    <col min="8964" max="8964" width="9" customWidth="1"/>
    <col min="8965" max="8965" width="12.85546875" customWidth="1"/>
    <col min="8967" max="8967" width="21.5703125" customWidth="1"/>
    <col min="8968" max="8996" width="8.85546875" customWidth="1"/>
    <col min="8997" max="9208" width="9.140625" customWidth="1"/>
    <col min="9209" max="9209" width="3.42578125" customWidth="1"/>
    <col min="9210" max="9210" width="7" customWidth="1"/>
    <col min="9211" max="9211" width="9.85546875" customWidth="1"/>
    <col min="9212" max="9212" width="64.140625" customWidth="1"/>
    <col min="9213" max="9213" width="11.42578125" customWidth="1"/>
    <col min="9214" max="9214" width="12.85546875" customWidth="1"/>
    <col min="9216" max="9216" width="3.42578125" customWidth="1"/>
    <col min="9217" max="9217" width="7.7109375" customWidth="1"/>
    <col min="9218" max="9218" width="11.7109375" customWidth="1"/>
    <col min="9219" max="9219" width="64.140625" customWidth="1"/>
    <col min="9220" max="9220" width="9" customWidth="1"/>
    <col min="9221" max="9221" width="12.85546875" customWidth="1"/>
    <col min="9223" max="9223" width="21.5703125" customWidth="1"/>
    <col min="9224" max="9252" width="8.85546875" customWidth="1"/>
    <col min="9253" max="9464" width="9.140625" customWidth="1"/>
    <col min="9465" max="9465" width="3.42578125" customWidth="1"/>
    <col min="9466" max="9466" width="7" customWidth="1"/>
    <col min="9467" max="9467" width="9.85546875" customWidth="1"/>
    <col min="9468" max="9468" width="64.140625" customWidth="1"/>
    <col min="9469" max="9469" width="11.42578125" customWidth="1"/>
    <col min="9470" max="9470" width="12.85546875" customWidth="1"/>
    <col min="9472" max="9472" width="3.42578125" customWidth="1"/>
    <col min="9473" max="9473" width="7.7109375" customWidth="1"/>
    <col min="9474" max="9474" width="11.7109375" customWidth="1"/>
    <col min="9475" max="9475" width="64.140625" customWidth="1"/>
    <col min="9476" max="9476" width="9" customWidth="1"/>
    <col min="9477" max="9477" width="12.85546875" customWidth="1"/>
    <col min="9479" max="9479" width="21.5703125" customWidth="1"/>
    <col min="9480" max="9508" width="8.85546875" customWidth="1"/>
    <col min="9509" max="9720" width="9.140625" customWidth="1"/>
    <col min="9721" max="9721" width="3.42578125" customWidth="1"/>
    <col min="9722" max="9722" width="7" customWidth="1"/>
    <col min="9723" max="9723" width="9.85546875" customWidth="1"/>
    <col min="9724" max="9724" width="64.140625" customWidth="1"/>
    <col min="9725" max="9725" width="11.42578125" customWidth="1"/>
    <col min="9726" max="9726" width="12.85546875" customWidth="1"/>
    <col min="9728" max="9728" width="3.42578125" customWidth="1"/>
    <col min="9729" max="9729" width="7.7109375" customWidth="1"/>
    <col min="9730" max="9730" width="11.7109375" customWidth="1"/>
    <col min="9731" max="9731" width="64.140625" customWidth="1"/>
    <col min="9732" max="9732" width="9" customWidth="1"/>
    <col min="9733" max="9733" width="12.85546875" customWidth="1"/>
    <col min="9735" max="9735" width="21.5703125" customWidth="1"/>
    <col min="9736" max="9764" width="8.85546875" customWidth="1"/>
    <col min="9765" max="9976" width="9.140625" customWidth="1"/>
    <col min="9977" max="9977" width="3.42578125" customWidth="1"/>
    <col min="9978" max="9978" width="7" customWidth="1"/>
    <col min="9979" max="9979" width="9.85546875" customWidth="1"/>
    <col min="9980" max="9980" width="64.140625" customWidth="1"/>
    <col min="9981" max="9981" width="11.42578125" customWidth="1"/>
    <col min="9982" max="9982" width="12.85546875" customWidth="1"/>
    <col min="9984" max="9984" width="3.42578125" customWidth="1"/>
    <col min="9985" max="9985" width="7.7109375" customWidth="1"/>
    <col min="9986" max="9986" width="11.7109375" customWidth="1"/>
    <col min="9987" max="9987" width="64.140625" customWidth="1"/>
    <col min="9988" max="9988" width="9" customWidth="1"/>
    <col min="9989" max="9989" width="12.85546875" customWidth="1"/>
    <col min="9991" max="9991" width="21.5703125" customWidth="1"/>
    <col min="9992" max="10020" width="8.85546875" customWidth="1"/>
    <col min="10021" max="10232" width="9.140625" customWidth="1"/>
    <col min="10233" max="10233" width="3.42578125" customWidth="1"/>
    <col min="10234" max="10234" width="7" customWidth="1"/>
    <col min="10235" max="10235" width="9.85546875" customWidth="1"/>
    <col min="10236" max="10236" width="64.140625" customWidth="1"/>
    <col min="10237" max="10237" width="11.42578125" customWidth="1"/>
    <col min="10238" max="10238" width="12.85546875" customWidth="1"/>
    <col min="10240" max="10240" width="3.42578125" customWidth="1"/>
    <col min="10241" max="10241" width="7.7109375" customWidth="1"/>
    <col min="10242" max="10242" width="11.7109375" customWidth="1"/>
    <col min="10243" max="10243" width="64.140625" customWidth="1"/>
    <col min="10244" max="10244" width="9" customWidth="1"/>
    <col min="10245" max="10245" width="12.85546875" customWidth="1"/>
    <col min="10247" max="10247" width="21.5703125" customWidth="1"/>
    <col min="10248" max="10276" width="8.85546875" customWidth="1"/>
    <col min="10277" max="10488" width="9.140625" customWidth="1"/>
    <col min="10489" max="10489" width="3.42578125" customWidth="1"/>
    <col min="10490" max="10490" width="7" customWidth="1"/>
    <col min="10491" max="10491" width="9.85546875" customWidth="1"/>
    <col min="10492" max="10492" width="64.140625" customWidth="1"/>
    <col min="10493" max="10493" width="11.42578125" customWidth="1"/>
    <col min="10494" max="10494" width="12.85546875" customWidth="1"/>
    <col min="10496" max="10496" width="3.42578125" customWidth="1"/>
    <col min="10497" max="10497" width="7.7109375" customWidth="1"/>
    <col min="10498" max="10498" width="11.7109375" customWidth="1"/>
    <col min="10499" max="10499" width="64.140625" customWidth="1"/>
    <col min="10500" max="10500" width="9" customWidth="1"/>
    <col min="10501" max="10501" width="12.85546875" customWidth="1"/>
    <col min="10503" max="10503" width="21.5703125" customWidth="1"/>
    <col min="10504" max="10532" width="8.85546875" customWidth="1"/>
    <col min="10533" max="10744" width="9.140625" customWidth="1"/>
    <col min="10745" max="10745" width="3.42578125" customWidth="1"/>
    <col min="10746" max="10746" width="7" customWidth="1"/>
    <col min="10747" max="10747" width="9.85546875" customWidth="1"/>
    <col min="10748" max="10748" width="64.140625" customWidth="1"/>
    <col min="10749" max="10749" width="11.42578125" customWidth="1"/>
    <col min="10750" max="10750" width="12.85546875" customWidth="1"/>
    <col min="10752" max="10752" width="3.42578125" customWidth="1"/>
    <col min="10753" max="10753" width="7.7109375" customWidth="1"/>
    <col min="10754" max="10754" width="11.7109375" customWidth="1"/>
    <col min="10755" max="10755" width="64.140625" customWidth="1"/>
    <col min="10756" max="10756" width="9" customWidth="1"/>
    <col min="10757" max="10757" width="12.85546875" customWidth="1"/>
    <col min="10759" max="10759" width="21.5703125" customWidth="1"/>
    <col min="10760" max="10788" width="8.85546875" customWidth="1"/>
    <col min="10789" max="11000" width="9.140625" customWidth="1"/>
    <col min="11001" max="11001" width="3.42578125" customWidth="1"/>
    <col min="11002" max="11002" width="7" customWidth="1"/>
    <col min="11003" max="11003" width="9.85546875" customWidth="1"/>
    <col min="11004" max="11004" width="64.140625" customWidth="1"/>
    <col min="11005" max="11005" width="11.42578125" customWidth="1"/>
    <col min="11006" max="11006" width="12.85546875" customWidth="1"/>
    <col min="11008" max="11008" width="3.42578125" customWidth="1"/>
    <col min="11009" max="11009" width="7.7109375" customWidth="1"/>
    <col min="11010" max="11010" width="11.7109375" customWidth="1"/>
    <col min="11011" max="11011" width="64.140625" customWidth="1"/>
    <col min="11012" max="11012" width="9" customWidth="1"/>
    <col min="11013" max="11013" width="12.85546875" customWidth="1"/>
    <col min="11015" max="11015" width="21.5703125" customWidth="1"/>
    <col min="11016" max="11044" width="8.85546875" customWidth="1"/>
    <col min="11045" max="11256" width="9.140625" customWidth="1"/>
    <col min="11257" max="11257" width="3.42578125" customWidth="1"/>
    <col min="11258" max="11258" width="7" customWidth="1"/>
    <col min="11259" max="11259" width="9.85546875" customWidth="1"/>
    <col min="11260" max="11260" width="64.140625" customWidth="1"/>
    <col min="11261" max="11261" width="11.42578125" customWidth="1"/>
    <col min="11262" max="11262" width="12.85546875" customWidth="1"/>
    <col min="11264" max="11264" width="3.42578125" customWidth="1"/>
    <col min="11265" max="11265" width="7.7109375" customWidth="1"/>
    <col min="11266" max="11266" width="11.7109375" customWidth="1"/>
    <col min="11267" max="11267" width="64.140625" customWidth="1"/>
    <col min="11268" max="11268" width="9" customWidth="1"/>
    <col min="11269" max="11269" width="12.85546875" customWidth="1"/>
    <col min="11271" max="11271" width="21.5703125" customWidth="1"/>
    <col min="11272" max="11300" width="8.85546875" customWidth="1"/>
    <col min="11301" max="11512" width="9.140625" customWidth="1"/>
    <col min="11513" max="11513" width="3.42578125" customWidth="1"/>
    <col min="11514" max="11514" width="7" customWidth="1"/>
    <col min="11515" max="11515" width="9.85546875" customWidth="1"/>
    <col min="11516" max="11516" width="64.140625" customWidth="1"/>
    <col min="11517" max="11517" width="11.42578125" customWidth="1"/>
    <col min="11518" max="11518" width="12.85546875" customWidth="1"/>
    <col min="11520" max="11520" width="3.42578125" customWidth="1"/>
    <col min="11521" max="11521" width="7.7109375" customWidth="1"/>
    <col min="11522" max="11522" width="11.7109375" customWidth="1"/>
    <col min="11523" max="11523" width="64.140625" customWidth="1"/>
    <col min="11524" max="11524" width="9" customWidth="1"/>
    <col min="11525" max="11525" width="12.85546875" customWidth="1"/>
    <col min="11527" max="11527" width="21.5703125" customWidth="1"/>
    <col min="11528" max="11556" width="8.85546875" customWidth="1"/>
    <col min="11557" max="11768" width="9.140625" customWidth="1"/>
    <col min="11769" max="11769" width="3.42578125" customWidth="1"/>
    <col min="11770" max="11770" width="7" customWidth="1"/>
    <col min="11771" max="11771" width="9.85546875" customWidth="1"/>
    <col min="11772" max="11772" width="64.140625" customWidth="1"/>
    <col min="11773" max="11773" width="11.42578125" customWidth="1"/>
    <col min="11774" max="11774" width="12.85546875" customWidth="1"/>
    <col min="11776" max="11776" width="3.42578125" customWidth="1"/>
    <col min="11777" max="11777" width="7.7109375" customWidth="1"/>
    <col min="11778" max="11778" width="11.7109375" customWidth="1"/>
    <col min="11779" max="11779" width="64.140625" customWidth="1"/>
    <col min="11780" max="11780" width="9" customWidth="1"/>
    <col min="11781" max="11781" width="12.85546875" customWidth="1"/>
    <col min="11783" max="11783" width="21.5703125" customWidth="1"/>
    <col min="11784" max="11812" width="8.85546875" customWidth="1"/>
    <col min="11813" max="12024" width="9.140625" customWidth="1"/>
    <col min="12025" max="12025" width="3.42578125" customWidth="1"/>
    <col min="12026" max="12026" width="7" customWidth="1"/>
    <col min="12027" max="12027" width="9.85546875" customWidth="1"/>
    <col min="12028" max="12028" width="64.140625" customWidth="1"/>
    <col min="12029" max="12029" width="11.42578125" customWidth="1"/>
    <col min="12030" max="12030" width="12.85546875" customWidth="1"/>
    <col min="12032" max="12032" width="3.42578125" customWidth="1"/>
    <col min="12033" max="12033" width="7.7109375" customWidth="1"/>
    <col min="12034" max="12034" width="11.7109375" customWidth="1"/>
    <col min="12035" max="12035" width="64.140625" customWidth="1"/>
    <col min="12036" max="12036" width="9" customWidth="1"/>
    <col min="12037" max="12037" width="12.85546875" customWidth="1"/>
    <col min="12039" max="12039" width="21.5703125" customWidth="1"/>
    <col min="12040" max="12068" width="8.85546875" customWidth="1"/>
    <col min="12069" max="12280" width="9.140625" customWidth="1"/>
    <col min="12281" max="12281" width="3.42578125" customWidth="1"/>
    <col min="12282" max="12282" width="7" customWidth="1"/>
    <col min="12283" max="12283" width="9.85546875" customWidth="1"/>
    <col min="12284" max="12284" width="64.140625" customWidth="1"/>
    <col min="12285" max="12285" width="11.42578125" customWidth="1"/>
    <col min="12286" max="12286" width="12.85546875" customWidth="1"/>
    <col min="12288" max="12288" width="3.42578125" customWidth="1"/>
    <col min="12289" max="12289" width="7.7109375" customWidth="1"/>
    <col min="12290" max="12290" width="11.7109375" customWidth="1"/>
    <col min="12291" max="12291" width="64.140625" customWidth="1"/>
    <col min="12292" max="12292" width="9" customWidth="1"/>
    <col min="12293" max="12293" width="12.85546875" customWidth="1"/>
    <col min="12295" max="12295" width="21.5703125" customWidth="1"/>
    <col min="12296" max="12324" width="8.85546875" customWidth="1"/>
    <col min="12325" max="12536" width="9.140625" customWidth="1"/>
    <col min="12537" max="12537" width="3.42578125" customWidth="1"/>
    <col min="12538" max="12538" width="7" customWidth="1"/>
    <col min="12539" max="12539" width="9.85546875" customWidth="1"/>
    <col min="12540" max="12540" width="64.140625" customWidth="1"/>
    <col min="12541" max="12541" width="11.42578125" customWidth="1"/>
    <col min="12542" max="12542" width="12.85546875" customWidth="1"/>
    <col min="12544" max="12544" width="3.42578125" customWidth="1"/>
    <col min="12545" max="12545" width="7.7109375" customWidth="1"/>
    <col min="12546" max="12546" width="11.7109375" customWidth="1"/>
    <col min="12547" max="12547" width="64.140625" customWidth="1"/>
    <col min="12548" max="12548" width="9" customWidth="1"/>
    <col min="12549" max="12549" width="12.85546875" customWidth="1"/>
    <col min="12551" max="12551" width="21.5703125" customWidth="1"/>
    <col min="12552" max="12580" width="8.85546875" customWidth="1"/>
    <col min="12581" max="12792" width="9.140625" customWidth="1"/>
    <col min="12793" max="12793" width="3.42578125" customWidth="1"/>
    <col min="12794" max="12794" width="7" customWidth="1"/>
    <col min="12795" max="12795" width="9.85546875" customWidth="1"/>
    <col min="12796" max="12796" width="64.140625" customWidth="1"/>
    <col min="12797" max="12797" width="11.42578125" customWidth="1"/>
    <col min="12798" max="12798" width="12.85546875" customWidth="1"/>
    <col min="12800" max="12800" width="3.42578125" customWidth="1"/>
    <col min="12801" max="12801" width="7.7109375" customWidth="1"/>
    <col min="12802" max="12802" width="11.7109375" customWidth="1"/>
    <col min="12803" max="12803" width="64.140625" customWidth="1"/>
    <col min="12804" max="12804" width="9" customWidth="1"/>
    <col min="12805" max="12805" width="12.85546875" customWidth="1"/>
    <col min="12807" max="12807" width="21.5703125" customWidth="1"/>
    <col min="12808" max="12836" width="8.85546875" customWidth="1"/>
    <col min="12837" max="13048" width="9.140625" customWidth="1"/>
    <col min="13049" max="13049" width="3.42578125" customWidth="1"/>
    <col min="13050" max="13050" width="7" customWidth="1"/>
    <col min="13051" max="13051" width="9.85546875" customWidth="1"/>
    <col min="13052" max="13052" width="64.140625" customWidth="1"/>
    <col min="13053" max="13053" width="11.42578125" customWidth="1"/>
    <col min="13054" max="13054" width="12.85546875" customWidth="1"/>
    <col min="13056" max="13056" width="3.42578125" customWidth="1"/>
    <col min="13057" max="13057" width="7.7109375" customWidth="1"/>
    <col min="13058" max="13058" width="11.7109375" customWidth="1"/>
    <col min="13059" max="13059" width="64.140625" customWidth="1"/>
    <col min="13060" max="13060" width="9" customWidth="1"/>
    <col min="13061" max="13061" width="12.85546875" customWidth="1"/>
    <col min="13063" max="13063" width="21.5703125" customWidth="1"/>
    <col min="13064" max="13092" width="8.85546875" customWidth="1"/>
    <col min="13093" max="13304" width="9.140625" customWidth="1"/>
    <col min="13305" max="13305" width="3.42578125" customWidth="1"/>
    <col min="13306" max="13306" width="7" customWidth="1"/>
    <col min="13307" max="13307" width="9.85546875" customWidth="1"/>
    <col min="13308" max="13308" width="64.140625" customWidth="1"/>
    <col min="13309" max="13309" width="11.42578125" customWidth="1"/>
    <col min="13310" max="13310" width="12.85546875" customWidth="1"/>
    <col min="13312" max="13312" width="3.42578125" customWidth="1"/>
    <col min="13313" max="13313" width="7.7109375" customWidth="1"/>
    <col min="13314" max="13314" width="11.7109375" customWidth="1"/>
    <col min="13315" max="13315" width="64.140625" customWidth="1"/>
    <col min="13316" max="13316" width="9" customWidth="1"/>
    <col min="13317" max="13317" width="12.85546875" customWidth="1"/>
    <col min="13319" max="13319" width="21.5703125" customWidth="1"/>
    <col min="13320" max="13348" width="8.85546875" customWidth="1"/>
    <col min="13349" max="13560" width="9.140625" customWidth="1"/>
    <col min="13561" max="13561" width="3.42578125" customWidth="1"/>
    <col min="13562" max="13562" width="7" customWidth="1"/>
    <col min="13563" max="13563" width="9.85546875" customWidth="1"/>
    <col min="13564" max="13564" width="64.140625" customWidth="1"/>
    <col min="13565" max="13565" width="11.42578125" customWidth="1"/>
    <col min="13566" max="13566" width="12.85546875" customWidth="1"/>
    <col min="13568" max="13568" width="3.42578125" customWidth="1"/>
    <col min="13569" max="13569" width="7.7109375" customWidth="1"/>
    <col min="13570" max="13570" width="11.7109375" customWidth="1"/>
    <col min="13571" max="13571" width="64.140625" customWidth="1"/>
    <col min="13572" max="13572" width="9" customWidth="1"/>
    <col min="13573" max="13573" width="12.85546875" customWidth="1"/>
    <col min="13575" max="13575" width="21.5703125" customWidth="1"/>
    <col min="13576" max="13604" width="8.85546875" customWidth="1"/>
    <col min="13605" max="13816" width="9.140625" customWidth="1"/>
    <col min="13817" max="13817" width="3.42578125" customWidth="1"/>
    <col min="13818" max="13818" width="7" customWidth="1"/>
    <col min="13819" max="13819" width="9.85546875" customWidth="1"/>
    <col min="13820" max="13820" width="64.140625" customWidth="1"/>
    <col min="13821" max="13821" width="11.42578125" customWidth="1"/>
    <col min="13822" max="13822" width="12.85546875" customWidth="1"/>
    <col min="13824" max="13824" width="3.42578125" customWidth="1"/>
    <col min="13825" max="13825" width="7.7109375" customWidth="1"/>
    <col min="13826" max="13826" width="11.7109375" customWidth="1"/>
    <col min="13827" max="13827" width="64.140625" customWidth="1"/>
    <col min="13828" max="13828" width="9" customWidth="1"/>
    <col min="13829" max="13829" width="12.85546875" customWidth="1"/>
    <col min="13831" max="13831" width="21.5703125" customWidth="1"/>
    <col min="13832" max="13860" width="8.85546875" customWidth="1"/>
    <col min="13861" max="14072" width="9.140625" customWidth="1"/>
    <col min="14073" max="14073" width="3.42578125" customWidth="1"/>
    <col min="14074" max="14074" width="7" customWidth="1"/>
    <col min="14075" max="14075" width="9.85546875" customWidth="1"/>
    <col min="14076" max="14076" width="64.140625" customWidth="1"/>
    <col min="14077" max="14077" width="11.42578125" customWidth="1"/>
    <col min="14078" max="14078" width="12.85546875" customWidth="1"/>
    <col min="14080" max="14080" width="3.42578125" customWidth="1"/>
    <col min="14081" max="14081" width="7.7109375" customWidth="1"/>
    <col min="14082" max="14082" width="11.7109375" customWidth="1"/>
    <col min="14083" max="14083" width="64.140625" customWidth="1"/>
    <col min="14084" max="14084" width="9" customWidth="1"/>
    <col min="14085" max="14085" width="12.85546875" customWidth="1"/>
    <col min="14087" max="14087" width="21.5703125" customWidth="1"/>
    <col min="14088" max="14116" width="8.85546875" customWidth="1"/>
    <col min="14117" max="14328" width="9.140625" customWidth="1"/>
    <col min="14329" max="14329" width="3.42578125" customWidth="1"/>
    <col min="14330" max="14330" width="7" customWidth="1"/>
    <col min="14331" max="14331" width="9.85546875" customWidth="1"/>
    <col min="14332" max="14332" width="64.140625" customWidth="1"/>
    <col min="14333" max="14333" width="11.42578125" customWidth="1"/>
    <col min="14334" max="14334" width="12.85546875" customWidth="1"/>
    <col min="14336" max="14336" width="3.42578125" customWidth="1"/>
    <col min="14337" max="14337" width="7.7109375" customWidth="1"/>
    <col min="14338" max="14338" width="11.7109375" customWidth="1"/>
    <col min="14339" max="14339" width="64.140625" customWidth="1"/>
    <col min="14340" max="14340" width="9" customWidth="1"/>
    <col min="14341" max="14341" width="12.85546875" customWidth="1"/>
    <col min="14343" max="14343" width="21.5703125" customWidth="1"/>
    <col min="14344" max="14372" width="8.85546875" customWidth="1"/>
    <col min="14373" max="14584" width="9.140625" customWidth="1"/>
    <col min="14585" max="14585" width="3.42578125" customWidth="1"/>
    <col min="14586" max="14586" width="7" customWidth="1"/>
    <col min="14587" max="14587" width="9.85546875" customWidth="1"/>
    <col min="14588" max="14588" width="64.140625" customWidth="1"/>
    <col min="14589" max="14589" width="11.42578125" customWidth="1"/>
    <col min="14590" max="14590" width="12.85546875" customWidth="1"/>
    <col min="14592" max="14592" width="3.42578125" customWidth="1"/>
    <col min="14593" max="14593" width="7.7109375" customWidth="1"/>
    <col min="14594" max="14594" width="11.7109375" customWidth="1"/>
    <col min="14595" max="14595" width="64.140625" customWidth="1"/>
    <col min="14596" max="14596" width="9" customWidth="1"/>
    <col min="14597" max="14597" width="12.85546875" customWidth="1"/>
    <col min="14599" max="14599" width="21.5703125" customWidth="1"/>
    <col min="14600" max="14628" width="8.85546875" customWidth="1"/>
    <col min="14629" max="14840" width="9.140625" customWidth="1"/>
    <col min="14841" max="14841" width="3.42578125" customWidth="1"/>
    <col min="14842" max="14842" width="7" customWidth="1"/>
    <col min="14843" max="14843" width="9.85546875" customWidth="1"/>
    <col min="14844" max="14844" width="64.140625" customWidth="1"/>
    <col min="14845" max="14845" width="11.42578125" customWidth="1"/>
    <col min="14846" max="14846" width="12.85546875" customWidth="1"/>
    <col min="14848" max="14848" width="3.42578125" customWidth="1"/>
    <col min="14849" max="14849" width="7.7109375" customWidth="1"/>
    <col min="14850" max="14850" width="11.7109375" customWidth="1"/>
    <col min="14851" max="14851" width="64.140625" customWidth="1"/>
    <col min="14852" max="14852" width="9" customWidth="1"/>
    <col min="14853" max="14853" width="12.85546875" customWidth="1"/>
    <col min="14855" max="14855" width="21.5703125" customWidth="1"/>
    <col min="14856" max="14884" width="8.85546875" customWidth="1"/>
    <col min="14885" max="15096" width="9.140625" customWidth="1"/>
    <col min="15097" max="15097" width="3.42578125" customWidth="1"/>
    <col min="15098" max="15098" width="7" customWidth="1"/>
    <col min="15099" max="15099" width="9.85546875" customWidth="1"/>
    <col min="15100" max="15100" width="64.140625" customWidth="1"/>
    <col min="15101" max="15101" width="11.42578125" customWidth="1"/>
    <col min="15102" max="15102" width="12.85546875" customWidth="1"/>
    <col min="15104" max="15104" width="3.42578125" customWidth="1"/>
    <col min="15105" max="15105" width="7.7109375" customWidth="1"/>
    <col min="15106" max="15106" width="11.7109375" customWidth="1"/>
    <col min="15107" max="15107" width="64.140625" customWidth="1"/>
    <col min="15108" max="15108" width="9" customWidth="1"/>
    <col min="15109" max="15109" width="12.85546875" customWidth="1"/>
    <col min="15111" max="15111" width="21.5703125" customWidth="1"/>
    <col min="15112" max="15140" width="8.85546875" customWidth="1"/>
    <col min="15141" max="15352" width="9.140625" customWidth="1"/>
    <col min="15353" max="15353" width="3.42578125" customWidth="1"/>
    <col min="15354" max="15354" width="7" customWidth="1"/>
    <col min="15355" max="15355" width="9.85546875" customWidth="1"/>
    <col min="15356" max="15356" width="64.140625" customWidth="1"/>
    <col min="15357" max="15357" width="11.42578125" customWidth="1"/>
    <col min="15358" max="15358" width="12.85546875" customWidth="1"/>
    <col min="15360" max="15360" width="3.42578125" customWidth="1"/>
    <col min="15361" max="15361" width="7.7109375" customWidth="1"/>
    <col min="15362" max="15362" width="11.7109375" customWidth="1"/>
    <col min="15363" max="15363" width="64.140625" customWidth="1"/>
    <col min="15364" max="15364" width="9" customWidth="1"/>
    <col min="15365" max="15365" width="12.85546875" customWidth="1"/>
    <col min="15367" max="15367" width="21.5703125" customWidth="1"/>
    <col min="15368" max="15396" width="8.85546875" customWidth="1"/>
    <col min="15397" max="15608" width="9.140625" customWidth="1"/>
    <col min="15609" max="15609" width="3.42578125" customWidth="1"/>
    <col min="15610" max="15610" width="7" customWidth="1"/>
    <col min="15611" max="15611" width="9.85546875" customWidth="1"/>
    <col min="15612" max="15612" width="64.140625" customWidth="1"/>
    <col min="15613" max="15613" width="11.42578125" customWidth="1"/>
    <col min="15614" max="15614" width="12.85546875" customWidth="1"/>
    <col min="15616" max="15616" width="3.42578125" customWidth="1"/>
    <col min="15617" max="15617" width="7.7109375" customWidth="1"/>
    <col min="15618" max="15618" width="11.7109375" customWidth="1"/>
    <col min="15619" max="15619" width="64.140625" customWidth="1"/>
    <col min="15620" max="15620" width="9" customWidth="1"/>
    <col min="15621" max="15621" width="12.85546875" customWidth="1"/>
    <col min="15623" max="15623" width="21.5703125" customWidth="1"/>
    <col min="15624" max="15652" width="8.85546875" customWidth="1"/>
    <col min="15653" max="15864" width="9.140625" customWidth="1"/>
    <col min="15865" max="15865" width="3.42578125" customWidth="1"/>
    <col min="15866" max="15866" width="7" customWidth="1"/>
    <col min="15867" max="15867" width="9.85546875" customWidth="1"/>
    <col min="15868" max="15868" width="64.140625" customWidth="1"/>
    <col min="15869" max="15869" width="11.42578125" customWidth="1"/>
    <col min="15870" max="15870" width="12.85546875" customWidth="1"/>
    <col min="15872" max="15872" width="3.42578125" customWidth="1"/>
    <col min="15873" max="15873" width="7.7109375" customWidth="1"/>
    <col min="15874" max="15874" width="11.7109375" customWidth="1"/>
    <col min="15875" max="15875" width="64.140625" customWidth="1"/>
    <col min="15876" max="15876" width="9" customWidth="1"/>
    <col min="15877" max="15877" width="12.85546875" customWidth="1"/>
    <col min="15879" max="15879" width="21.5703125" customWidth="1"/>
    <col min="15880" max="15908" width="8.85546875" customWidth="1"/>
    <col min="15909" max="16120" width="9.140625" customWidth="1"/>
    <col min="16121" max="16121" width="3.42578125" customWidth="1"/>
    <col min="16122" max="16122" width="7" customWidth="1"/>
    <col min="16123" max="16123" width="9.85546875" customWidth="1"/>
    <col min="16124" max="16124" width="64.140625" customWidth="1"/>
    <col min="16125" max="16125" width="11.42578125" customWidth="1"/>
    <col min="16126" max="16126" width="12.85546875" customWidth="1"/>
    <col min="16128" max="16128" width="3.42578125" customWidth="1"/>
    <col min="16129" max="16129" width="7.7109375" customWidth="1"/>
    <col min="16130" max="16130" width="11.7109375" customWidth="1"/>
    <col min="16131" max="16131" width="64.140625" customWidth="1"/>
    <col min="16132" max="16132" width="9" customWidth="1"/>
    <col min="16133" max="16133" width="12.85546875" customWidth="1"/>
    <col min="16135" max="16135" width="21.5703125" customWidth="1"/>
    <col min="16136" max="16164" width="8.85546875" customWidth="1"/>
    <col min="16165" max="16376" width="9.140625" customWidth="1"/>
    <col min="16377" max="16377" width="3.42578125" customWidth="1"/>
    <col min="16378" max="16378" width="7" customWidth="1"/>
    <col min="16379" max="16379" width="9.85546875" customWidth="1"/>
    <col min="16380" max="16380" width="64.140625" customWidth="1"/>
    <col min="16381" max="16381" width="11.42578125" customWidth="1"/>
    <col min="16382" max="16382" width="12.85546875" customWidth="1"/>
  </cols>
  <sheetData>
    <row r="1" spans="1:8" ht="84.75" customHeight="1" thickBot="1" x14ac:dyDescent="0.4">
      <c r="B1" s="317" t="s">
        <v>165</v>
      </c>
      <c r="C1" s="318"/>
      <c r="D1" s="318"/>
      <c r="E1" s="318"/>
      <c r="F1" s="318"/>
      <c r="G1" s="318"/>
      <c r="H1" s="319"/>
    </row>
    <row r="2" spans="1:8" ht="19.5" thickBot="1" x14ac:dyDescent="0.4">
      <c r="B2" s="320" t="s">
        <v>0</v>
      </c>
      <c r="C2" s="321"/>
      <c r="D2" s="321"/>
      <c r="E2" s="321"/>
      <c r="F2" s="321"/>
      <c r="G2" s="321"/>
      <c r="H2" s="322"/>
    </row>
    <row r="3" spans="1:8" ht="19.149999999999999" customHeight="1" thickBot="1" x14ac:dyDescent="0.4">
      <c r="B3" s="353" t="s">
        <v>121</v>
      </c>
      <c r="C3" s="354"/>
      <c r="D3" s="354"/>
      <c r="E3" s="354"/>
      <c r="F3" s="354"/>
      <c r="G3" s="354"/>
      <c r="H3" s="355"/>
    </row>
    <row r="4" spans="1:8" ht="24" customHeight="1" thickBot="1" x14ac:dyDescent="0.4">
      <c r="B4" s="47"/>
      <c r="C4" s="48"/>
      <c r="D4" s="326" t="s">
        <v>1</v>
      </c>
      <c r="E4" s="326"/>
      <c r="F4" s="326"/>
      <c r="G4" s="326"/>
      <c r="H4" s="327"/>
    </row>
    <row r="5" spans="1:8" ht="55.5" customHeight="1" x14ac:dyDescent="0.35">
      <c r="A5" s="3"/>
      <c r="B5" s="49"/>
      <c r="C5" s="50" t="s">
        <v>2</v>
      </c>
      <c r="D5" s="328" t="s">
        <v>181</v>
      </c>
      <c r="E5" s="329"/>
      <c r="F5" s="329"/>
      <c r="G5" s="329"/>
      <c r="H5" s="330"/>
    </row>
    <row r="6" spans="1:8" ht="129.75" customHeight="1" x14ac:dyDescent="0.35">
      <c r="A6" s="3"/>
      <c r="B6" s="51"/>
      <c r="C6" s="14" t="s">
        <v>3</v>
      </c>
      <c r="D6" s="315" t="s">
        <v>4</v>
      </c>
      <c r="E6" s="315"/>
      <c r="F6" s="315"/>
      <c r="G6" s="315"/>
      <c r="H6" s="316"/>
    </row>
    <row r="7" spans="1:8" ht="76.5" customHeight="1" x14ac:dyDescent="0.35">
      <c r="A7" s="3"/>
      <c r="B7" s="104"/>
      <c r="C7" s="14" t="s">
        <v>5</v>
      </c>
      <c r="D7" s="315" t="s">
        <v>6</v>
      </c>
      <c r="E7" s="315"/>
      <c r="F7" s="315"/>
      <c r="G7" s="315"/>
      <c r="H7" s="316"/>
    </row>
    <row r="8" spans="1:8" ht="75.75" customHeight="1" x14ac:dyDescent="0.35">
      <c r="A8" s="3"/>
      <c r="B8" s="104"/>
      <c r="C8" s="14" t="s">
        <v>7</v>
      </c>
      <c r="D8" s="315" t="s">
        <v>87</v>
      </c>
      <c r="E8" s="315"/>
      <c r="F8" s="315"/>
      <c r="G8" s="315"/>
      <c r="H8" s="316"/>
    </row>
    <row r="9" spans="1:8" ht="130.5" customHeight="1" x14ac:dyDescent="0.35">
      <c r="A9" s="3"/>
      <c r="B9" s="104"/>
      <c r="C9" s="14" t="s">
        <v>8</v>
      </c>
      <c r="D9" s="315" t="s">
        <v>62</v>
      </c>
      <c r="E9" s="315"/>
      <c r="F9" s="315"/>
      <c r="G9" s="315"/>
      <c r="H9" s="316"/>
    </row>
    <row r="10" spans="1:8" ht="73.5" customHeight="1" x14ac:dyDescent="0.35">
      <c r="A10" s="3"/>
      <c r="B10" s="104"/>
      <c r="C10" s="14" t="s">
        <v>9</v>
      </c>
      <c r="D10" s="315" t="s">
        <v>63</v>
      </c>
      <c r="E10" s="315"/>
      <c r="F10" s="315"/>
      <c r="G10" s="315"/>
      <c r="H10" s="316"/>
    </row>
    <row r="11" spans="1:8" ht="37.5" customHeight="1" x14ac:dyDescent="0.35">
      <c r="A11" s="3"/>
      <c r="B11" s="104"/>
      <c r="C11" s="14" t="s">
        <v>10</v>
      </c>
      <c r="D11" s="315" t="s">
        <v>11</v>
      </c>
      <c r="E11" s="315"/>
      <c r="F11" s="315"/>
      <c r="G11" s="315"/>
      <c r="H11" s="316"/>
    </row>
    <row r="12" spans="1:8" ht="131.25" customHeight="1" x14ac:dyDescent="0.35">
      <c r="A12" s="3"/>
      <c r="B12" s="104"/>
      <c r="C12" s="14" t="s">
        <v>12</v>
      </c>
      <c r="D12" s="315" t="s">
        <v>103</v>
      </c>
      <c r="E12" s="315"/>
      <c r="F12" s="315"/>
      <c r="G12" s="315"/>
      <c r="H12" s="316"/>
    </row>
    <row r="13" spans="1:8" ht="61.5" customHeight="1" x14ac:dyDescent="0.35">
      <c r="A13" s="3"/>
      <c r="B13" s="104"/>
      <c r="C13" s="46" t="s">
        <v>13</v>
      </c>
      <c r="D13" s="315" t="s">
        <v>14</v>
      </c>
      <c r="E13" s="315"/>
      <c r="F13" s="315"/>
      <c r="G13" s="315"/>
      <c r="H13" s="316"/>
    </row>
    <row r="14" spans="1:8" ht="99.75" customHeight="1" x14ac:dyDescent="0.35">
      <c r="A14" s="3"/>
      <c r="B14" s="104"/>
      <c r="C14" s="14" t="s">
        <v>15</v>
      </c>
      <c r="D14" s="337" t="s">
        <v>104</v>
      </c>
      <c r="E14" s="338"/>
      <c r="F14" s="338"/>
      <c r="G14" s="338"/>
      <c r="H14" s="339"/>
    </row>
    <row r="15" spans="1:8" ht="174.75" customHeight="1" x14ac:dyDescent="0.35">
      <c r="A15" s="3"/>
      <c r="B15" s="104"/>
      <c r="C15" s="14" t="s">
        <v>16</v>
      </c>
      <c r="D15" s="315" t="s">
        <v>17</v>
      </c>
      <c r="E15" s="315"/>
      <c r="F15" s="315"/>
      <c r="G15" s="315"/>
      <c r="H15" s="316"/>
    </row>
    <row r="16" spans="1:8" ht="135" customHeight="1" x14ac:dyDescent="0.35">
      <c r="A16" s="3"/>
      <c r="B16" s="104"/>
      <c r="C16" s="14" t="s">
        <v>18</v>
      </c>
      <c r="D16" s="315" t="s">
        <v>19</v>
      </c>
      <c r="E16" s="315"/>
      <c r="F16" s="315"/>
      <c r="G16" s="315"/>
      <c r="H16" s="316"/>
    </row>
    <row r="17" spans="1:36" ht="99.75" customHeight="1" x14ac:dyDescent="0.35">
      <c r="A17" s="3"/>
      <c r="B17" s="104"/>
      <c r="C17" s="14" t="s">
        <v>20</v>
      </c>
      <c r="D17" s="315" t="s">
        <v>21</v>
      </c>
      <c r="E17" s="315"/>
      <c r="F17" s="315"/>
      <c r="G17" s="315"/>
      <c r="H17" s="316"/>
    </row>
    <row r="18" spans="1:36" ht="85.5" customHeight="1" x14ac:dyDescent="0.35">
      <c r="A18" s="3"/>
      <c r="B18" s="104"/>
      <c r="C18" s="14" t="s">
        <v>22</v>
      </c>
      <c r="D18" s="315" t="s">
        <v>88</v>
      </c>
      <c r="E18" s="315"/>
      <c r="F18" s="315"/>
      <c r="G18" s="315"/>
      <c r="H18" s="316"/>
    </row>
    <row r="19" spans="1:36" ht="70.5" customHeight="1" thickBot="1" x14ac:dyDescent="0.4">
      <c r="A19" s="3"/>
      <c r="B19" s="52"/>
      <c r="C19" s="53" t="s">
        <v>23</v>
      </c>
      <c r="D19" s="340" t="s">
        <v>89</v>
      </c>
      <c r="E19" s="340"/>
      <c r="F19" s="340"/>
      <c r="G19" s="340"/>
      <c r="H19" s="341"/>
    </row>
    <row r="20" spans="1:36" ht="18.75" thickBot="1" x14ac:dyDescent="0.4">
      <c r="B20" s="54"/>
      <c r="C20" s="54"/>
      <c r="D20" s="54"/>
      <c r="E20" s="54"/>
      <c r="F20" s="4"/>
      <c r="G20" s="54"/>
      <c r="H20" s="54"/>
    </row>
    <row r="21" spans="1:36" ht="56.25" x14ac:dyDescent="0.35">
      <c r="B21" s="49" t="s">
        <v>24</v>
      </c>
      <c r="C21" s="55" t="s">
        <v>54</v>
      </c>
      <c r="D21" s="55" t="s">
        <v>25</v>
      </c>
      <c r="E21" s="55" t="s">
        <v>26</v>
      </c>
      <c r="F21" s="5" t="s">
        <v>27</v>
      </c>
      <c r="G21" s="56" t="s">
        <v>28</v>
      </c>
      <c r="H21" s="57" t="s">
        <v>29</v>
      </c>
    </row>
    <row r="22" spans="1:36" ht="19.5" thickBot="1" x14ac:dyDescent="0.4">
      <c r="B22" s="58">
        <v>1</v>
      </c>
      <c r="C22" s="23">
        <v>2</v>
      </c>
      <c r="D22" s="23">
        <v>3</v>
      </c>
      <c r="E22" s="23">
        <v>4</v>
      </c>
      <c r="F22" s="23">
        <v>5</v>
      </c>
      <c r="G22" s="59">
        <v>6</v>
      </c>
      <c r="H22" s="60">
        <v>7</v>
      </c>
    </row>
    <row r="23" spans="1:36" ht="19.5" thickBot="1" x14ac:dyDescent="0.4">
      <c r="B23" s="61"/>
      <c r="C23" s="62"/>
      <c r="D23" s="200" t="s">
        <v>30</v>
      </c>
      <c r="E23" s="63"/>
      <c r="F23" s="64"/>
      <c r="G23" s="39"/>
      <c r="H23" s="40"/>
    </row>
    <row r="24" spans="1:36" ht="19.5" customHeight="1" x14ac:dyDescent="0.35">
      <c r="B24" s="13">
        <v>1</v>
      </c>
      <c r="C24" s="132" t="s">
        <v>68</v>
      </c>
      <c r="D24" s="193" t="s">
        <v>31</v>
      </c>
      <c r="E24" s="32" t="s">
        <v>32</v>
      </c>
      <c r="F24" s="34">
        <v>1</v>
      </c>
      <c r="G24" s="105">
        <v>0</v>
      </c>
      <c r="H24" s="265">
        <f>F24*G24</f>
        <v>0</v>
      </c>
    </row>
    <row r="25" spans="1:36" ht="40.5" customHeight="1" x14ac:dyDescent="0.35">
      <c r="B25" s="100">
        <v>2</v>
      </c>
      <c r="C25" s="99" t="s">
        <v>55</v>
      </c>
      <c r="D25" s="195" t="s">
        <v>33</v>
      </c>
      <c r="E25" s="30" t="s">
        <v>32</v>
      </c>
      <c r="F25" s="103">
        <v>1</v>
      </c>
      <c r="G25" s="106">
        <v>0</v>
      </c>
      <c r="H25" s="266">
        <f t="shared" ref="H25:H29" si="0">F25*G25</f>
        <v>0</v>
      </c>
    </row>
    <row r="26" spans="1:36" ht="25.5" customHeight="1" x14ac:dyDescent="0.35">
      <c r="B26" s="100">
        <v>3</v>
      </c>
      <c r="C26" s="133" t="s">
        <v>69</v>
      </c>
      <c r="D26" s="197" t="s">
        <v>34</v>
      </c>
      <c r="E26" s="30" t="s">
        <v>32</v>
      </c>
      <c r="F26" s="103">
        <v>1</v>
      </c>
      <c r="G26" s="106">
        <v>0</v>
      </c>
      <c r="H26" s="266">
        <f t="shared" si="0"/>
        <v>0</v>
      </c>
    </row>
    <row r="27" spans="1:36" ht="40.5" customHeight="1" x14ac:dyDescent="0.35">
      <c r="B27" s="100">
        <v>4</v>
      </c>
      <c r="C27" s="133" t="s">
        <v>70</v>
      </c>
      <c r="D27" s="197" t="s">
        <v>57</v>
      </c>
      <c r="E27" s="30" t="s">
        <v>32</v>
      </c>
      <c r="F27" s="103">
        <v>1</v>
      </c>
      <c r="G27" s="106">
        <v>0</v>
      </c>
      <c r="H27" s="266">
        <f t="shared" si="0"/>
        <v>0</v>
      </c>
    </row>
    <row r="28" spans="1:36" ht="53.25" customHeight="1" x14ac:dyDescent="0.35">
      <c r="B28" s="100">
        <v>5</v>
      </c>
      <c r="C28" s="133" t="s">
        <v>71</v>
      </c>
      <c r="D28" s="197" t="s">
        <v>60</v>
      </c>
      <c r="E28" s="30" t="s">
        <v>32</v>
      </c>
      <c r="F28" s="103">
        <v>1</v>
      </c>
      <c r="G28" s="106">
        <v>0</v>
      </c>
      <c r="H28" s="266">
        <f t="shared" si="0"/>
        <v>0</v>
      </c>
    </row>
    <row r="29" spans="1:36" ht="39.75" customHeight="1" thickBot="1" x14ac:dyDescent="0.4">
      <c r="B29" s="28">
        <v>6</v>
      </c>
      <c r="C29" s="68">
        <v>14</v>
      </c>
      <c r="D29" s="198" t="s">
        <v>90</v>
      </c>
      <c r="E29" s="42" t="s">
        <v>32</v>
      </c>
      <c r="F29" s="24">
        <v>1</v>
      </c>
      <c r="G29" s="107">
        <v>0</v>
      </c>
      <c r="H29" s="267">
        <f t="shared" si="0"/>
        <v>0</v>
      </c>
    </row>
    <row r="30" spans="1:36" ht="21" customHeight="1" thickBot="1" x14ac:dyDescent="0.4">
      <c r="B30" s="70"/>
      <c r="C30" s="71"/>
      <c r="D30" s="71"/>
      <c r="E30" s="333" t="s">
        <v>56</v>
      </c>
      <c r="F30" s="333"/>
      <c r="G30" s="334"/>
      <c r="H30" s="268">
        <f>SUM(H24:H29)</f>
        <v>0</v>
      </c>
    </row>
    <row r="31" spans="1:36" s="7" customFormat="1" ht="19.5" thickBot="1" x14ac:dyDescent="0.3">
      <c r="A31" s="6"/>
      <c r="B31" s="9"/>
      <c r="C31" s="10"/>
      <c r="D31" s="200" t="s">
        <v>35</v>
      </c>
      <c r="E31" s="201"/>
      <c r="F31" s="201"/>
      <c r="G31" s="201"/>
      <c r="H31" s="141"/>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row>
    <row r="32" spans="1:36" s="7" customFormat="1" ht="18" customHeight="1" x14ac:dyDescent="0.35">
      <c r="A32" s="6"/>
      <c r="B32" s="13">
        <v>7</v>
      </c>
      <c r="C32" s="132" t="s">
        <v>72</v>
      </c>
      <c r="D32" s="72" t="s">
        <v>94</v>
      </c>
      <c r="E32" s="33" t="s">
        <v>36</v>
      </c>
      <c r="F32" s="34">
        <v>0.87</v>
      </c>
      <c r="G32" s="105">
        <v>0</v>
      </c>
      <c r="H32" s="265">
        <f>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row>
    <row r="33" spans="1:36" s="7" customFormat="1" ht="23.25" customHeight="1" x14ac:dyDescent="0.35">
      <c r="A33" s="6"/>
      <c r="B33" s="100">
        <v>8</v>
      </c>
      <c r="C33" s="133" t="s">
        <v>73</v>
      </c>
      <c r="D33" s="8" t="s">
        <v>95</v>
      </c>
      <c r="E33" s="143" t="s">
        <v>38</v>
      </c>
      <c r="F33" s="103">
        <v>1730</v>
      </c>
      <c r="G33" s="106">
        <v>0</v>
      </c>
      <c r="H33" s="266">
        <f t="shared" ref="H33:H34" si="1">F33*G33</f>
        <v>0</v>
      </c>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row>
    <row r="34" spans="1:36" s="7" customFormat="1" ht="32.25" customHeight="1" thickBot="1" x14ac:dyDescent="0.4">
      <c r="A34" s="142"/>
      <c r="B34" s="28">
        <v>9</v>
      </c>
      <c r="C34" s="45" t="s">
        <v>97</v>
      </c>
      <c r="D34" s="36" t="s">
        <v>122</v>
      </c>
      <c r="E34" s="27" t="s">
        <v>37</v>
      </c>
      <c r="F34" s="24">
        <v>30</v>
      </c>
      <c r="G34" s="107">
        <v>0</v>
      </c>
      <c r="H34" s="267">
        <f t="shared" si="1"/>
        <v>0</v>
      </c>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row>
    <row r="35" spans="1:36" s="7" customFormat="1" ht="19.899999999999999" customHeight="1" thickBot="1" x14ac:dyDescent="0.4">
      <c r="A35" s="6"/>
      <c r="B35" s="342" t="s">
        <v>41</v>
      </c>
      <c r="C35" s="343"/>
      <c r="D35" s="343"/>
      <c r="E35" s="343"/>
      <c r="F35" s="343"/>
      <c r="G35" s="344"/>
      <c r="H35" s="268">
        <f>SUM(H32:H34)</f>
        <v>0</v>
      </c>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row>
    <row r="36" spans="1:36" s="7" customFormat="1" ht="16.149999999999999" customHeight="1" thickBot="1" x14ac:dyDescent="0.4">
      <c r="A36" s="6"/>
      <c r="B36" s="21"/>
      <c r="C36" s="21"/>
      <c r="D36" s="200" t="s">
        <v>42</v>
      </c>
      <c r="E36" s="88"/>
      <c r="F36" s="22"/>
      <c r="G36" s="22"/>
      <c r="H36" s="3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row>
    <row r="37" spans="1:36" s="26" customFormat="1" ht="95.25" customHeight="1" x14ac:dyDescent="0.35">
      <c r="A37" s="25"/>
      <c r="B37" s="13">
        <v>10</v>
      </c>
      <c r="C37" s="132" t="s">
        <v>75</v>
      </c>
      <c r="D37" s="72" t="s">
        <v>123</v>
      </c>
      <c r="E37" s="32" t="s">
        <v>39</v>
      </c>
      <c r="F37" s="34">
        <v>3273.43</v>
      </c>
      <c r="G37" s="105">
        <v>0</v>
      </c>
      <c r="H37" s="265">
        <f>F37*G37</f>
        <v>0</v>
      </c>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row>
    <row r="38" spans="1:36" s="26" customFormat="1" ht="24" customHeight="1" x14ac:dyDescent="0.35">
      <c r="A38" s="25"/>
      <c r="B38" s="100">
        <f>B37+1</f>
        <v>11</v>
      </c>
      <c r="C38" s="133" t="s">
        <v>76</v>
      </c>
      <c r="D38" s="29" t="s">
        <v>166</v>
      </c>
      <c r="E38" s="30" t="s">
        <v>38</v>
      </c>
      <c r="F38" s="103">
        <v>7435.79</v>
      </c>
      <c r="G38" s="106">
        <v>0</v>
      </c>
      <c r="H38" s="266">
        <f t="shared" ref="H38:H43" si="2">F38*G38</f>
        <v>0</v>
      </c>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row>
    <row r="39" spans="1:36" s="7" customFormat="1" ht="41.25" customHeight="1" x14ac:dyDescent="0.35">
      <c r="A39" s="6"/>
      <c r="B39" s="100">
        <f t="shared" ref="B39:B43" si="3">B38+1</f>
        <v>12</v>
      </c>
      <c r="C39" s="133" t="s">
        <v>77</v>
      </c>
      <c r="D39" s="29" t="s">
        <v>167</v>
      </c>
      <c r="E39" s="30" t="s">
        <v>39</v>
      </c>
      <c r="F39" s="103">
        <v>311.64</v>
      </c>
      <c r="G39" s="106">
        <v>0</v>
      </c>
      <c r="H39" s="266">
        <f t="shared" si="2"/>
        <v>0</v>
      </c>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row>
    <row r="40" spans="1:36" ht="18.75" x14ac:dyDescent="0.35">
      <c r="A40" s="144"/>
      <c r="B40" s="100">
        <f t="shared" si="3"/>
        <v>13</v>
      </c>
      <c r="C40" s="133" t="s">
        <v>79</v>
      </c>
      <c r="D40" s="8" t="s">
        <v>124</v>
      </c>
      <c r="E40" s="102" t="s">
        <v>99</v>
      </c>
      <c r="F40" s="103">
        <v>158.35</v>
      </c>
      <c r="G40" s="106">
        <v>0</v>
      </c>
      <c r="H40" s="266">
        <f t="shared" si="2"/>
        <v>0</v>
      </c>
    </row>
    <row r="41" spans="1:36" ht="71.25" customHeight="1" x14ac:dyDescent="0.35">
      <c r="B41" s="100">
        <f t="shared" si="3"/>
        <v>14</v>
      </c>
      <c r="C41" s="133" t="s">
        <v>164</v>
      </c>
      <c r="D41" s="29" t="s">
        <v>125</v>
      </c>
      <c r="E41" s="30" t="s">
        <v>40</v>
      </c>
      <c r="F41" s="291">
        <v>1</v>
      </c>
      <c r="G41" s="106">
        <v>0</v>
      </c>
      <c r="H41" s="266">
        <f t="shared" si="2"/>
        <v>0</v>
      </c>
    </row>
    <row r="42" spans="1:36" ht="41.25" customHeight="1" x14ac:dyDescent="0.35">
      <c r="A42" s="144"/>
      <c r="B42" s="100">
        <f t="shared" si="3"/>
        <v>15</v>
      </c>
      <c r="C42" s="133" t="s">
        <v>126</v>
      </c>
      <c r="D42" s="8" t="s">
        <v>196</v>
      </c>
      <c r="E42" s="102" t="s">
        <v>38</v>
      </c>
      <c r="F42" s="103">
        <v>865</v>
      </c>
      <c r="G42" s="106">
        <v>0</v>
      </c>
      <c r="H42" s="266">
        <f t="shared" si="2"/>
        <v>0</v>
      </c>
    </row>
    <row r="43" spans="1:36" ht="38.25" customHeight="1" thickBot="1" x14ac:dyDescent="0.4">
      <c r="B43" s="28">
        <f t="shared" si="3"/>
        <v>16</v>
      </c>
      <c r="C43" s="45" t="s">
        <v>80</v>
      </c>
      <c r="D43" s="41" t="s">
        <v>100</v>
      </c>
      <c r="E43" s="42" t="s">
        <v>37</v>
      </c>
      <c r="F43" s="24">
        <v>459</v>
      </c>
      <c r="G43" s="107">
        <v>0</v>
      </c>
      <c r="H43" s="267">
        <f t="shared" si="2"/>
        <v>0</v>
      </c>
    </row>
    <row r="44" spans="1:36" s="7" customFormat="1" ht="22.5" customHeight="1" thickBot="1" x14ac:dyDescent="0.4">
      <c r="A44" s="6"/>
      <c r="B44" s="342" t="s">
        <v>43</v>
      </c>
      <c r="C44" s="343"/>
      <c r="D44" s="343"/>
      <c r="E44" s="343"/>
      <c r="F44" s="343"/>
      <c r="G44" s="344"/>
      <c r="H44" s="268">
        <f>SUM(H37:H43)</f>
        <v>0</v>
      </c>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row>
    <row r="45" spans="1:36" s="7" customFormat="1" ht="16.899999999999999" customHeight="1" thickBot="1" x14ac:dyDescent="0.4">
      <c r="A45" s="6"/>
      <c r="B45" s="73"/>
      <c r="C45" s="74"/>
      <c r="D45" s="200" t="s">
        <v>44</v>
      </c>
      <c r="E45" s="203"/>
      <c r="F45" s="15"/>
      <c r="G45" s="204"/>
      <c r="H45" s="38"/>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row>
    <row r="46" spans="1:36" s="7" customFormat="1" ht="50.25" customHeight="1" x14ac:dyDescent="0.35">
      <c r="A46" s="6"/>
      <c r="B46" s="13">
        <v>17</v>
      </c>
      <c r="C46" s="132" t="s">
        <v>81</v>
      </c>
      <c r="D46" s="72" t="s">
        <v>127</v>
      </c>
      <c r="E46" s="33" t="s">
        <v>39</v>
      </c>
      <c r="F46" s="34">
        <v>1978.95</v>
      </c>
      <c r="G46" s="105">
        <v>0</v>
      </c>
      <c r="H46" s="265">
        <f t="shared" ref="H46:H51" si="4">(F46*G46)</f>
        <v>0</v>
      </c>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row>
    <row r="47" spans="1:36" s="6" customFormat="1" ht="36.75" customHeight="1" x14ac:dyDescent="0.35">
      <c r="B47" s="100">
        <f>B46+1</f>
        <v>18</v>
      </c>
      <c r="C47" s="131" t="s">
        <v>83</v>
      </c>
      <c r="D47" s="8" t="s">
        <v>197</v>
      </c>
      <c r="E47" s="102" t="s">
        <v>38</v>
      </c>
      <c r="F47" s="103">
        <v>4705</v>
      </c>
      <c r="G47" s="106">
        <v>0</v>
      </c>
      <c r="H47" s="266">
        <f t="shared" si="4"/>
        <v>0</v>
      </c>
    </row>
    <row r="48" spans="1:36" s="7" customFormat="1" ht="39.75" customHeight="1" x14ac:dyDescent="0.35">
      <c r="A48" s="6"/>
      <c r="B48" s="100">
        <f t="shared" ref="B48:B51" si="5">B47+1</f>
        <v>19</v>
      </c>
      <c r="C48" s="133" t="s">
        <v>168</v>
      </c>
      <c r="D48" s="8" t="s">
        <v>131</v>
      </c>
      <c r="E48" s="102" t="s">
        <v>37</v>
      </c>
      <c r="F48" s="103">
        <v>837</v>
      </c>
      <c r="G48" s="106">
        <v>0</v>
      </c>
      <c r="H48" s="266">
        <f t="shared" si="4"/>
        <v>0</v>
      </c>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row>
    <row r="49" spans="1:36" s="7" customFormat="1" ht="58.5" customHeight="1" x14ac:dyDescent="0.35">
      <c r="A49" s="6"/>
      <c r="B49" s="100">
        <f t="shared" si="5"/>
        <v>20</v>
      </c>
      <c r="C49" s="133" t="s">
        <v>168</v>
      </c>
      <c r="D49" s="8" t="s">
        <v>132</v>
      </c>
      <c r="E49" s="102" t="s">
        <v>37</v>
      </c>
      <c r="F49" s="103">
        <v>837</v>
      </c>
      <c r="G49" s="106">
        <v>0</v>
      </c>
      <c r="H49" s="266">
        <f t="shared" si="4"/>
        <v>0</v>
      </c>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row>
    <row r="50" spans="1:36" ht="36" customHeight="1" x14ac:dyDescent="0.35">
      <c r="A50" s="129"/>
      <c r="B50" s="100">
        <f t="shared" si="5"/>
        <v>21</v>
      </c>
      <c r="C50" s="145" t="s">
        <v>169</v>
      </c>
      <c r="D50" s="146" t="s">
        <v>96</v>
      </c>
      <c r="E50" s="147" t="s">
        <v>38</v>
      </c>
      <c r="F50" s="103">
        <v>921.62</v>
      </c>
      <c r="G50" s="106">
        <v>0</v>
      </c>
      <c r="H50" s="266">
        <f t="shared" si="4"/>
        <v>0</v>
      </c>
      <c r="I50"/>
      <c r="J50"/>
      <c r="K50"/>
      <c r="L50"/>
      <c r="M50"/>
      <c r="N50"/>
      <c r="O50"/>
      <c r="P50"/>
      <c r="Q50"/>
      <c r="R50"/>
      <c r="S50"/>
      <c r="T50"/>
      <c r="U50"/>
      <c r="V50"/>
      <c r="W50"/>
      <c r="X50"/>
      <c r="Y50"/>
      <c r="Z50"/>
      <c r="AA50"/>
      <c r="AB50"/>
      <c r="AC50"/>
      <c r="AD50"/>
      <c r="AE50"/>
      <c r="AF50"/>
      <c r="AG50"/>
      <c r="AH50"/>
      <c r="AI50"/>
      <c r="AJ50"/>
    </row>
    <row r="51" spans="1:36" ht="60" customHeight="1" thickBot="1" x14ac:dyDescent="0.4">
      <c r="A51" s="129"/>
      <c r="B51" s="28">
        <f t="shared" si="5"/>
        <v>22</v>
      </c>
      <c r="C51" s="205"/>
      <c r="D51" s="36" t="s">
        <v>135</v>
      </c>
      <c r="E51" s="27" t="s">
        <v>39</v>
      </c>
      <c r="F51" s="24">
        <v>46.08</v>
      </c>
      <c r="G51" s="107">
        <v>0</v>
      </c>
      <c r="H51" s="267">
        <f t="shared" si="4"/>
        <v>0</v>
      </c>
      <c r="I51"/>
      <c r="J51"/>
      <c r="K51"/>
      <c r="L51"/>
      <c r="M51"/>
      <c r="N51"/>
      <c r="O51"/>
      <c r="P51"/>
      <c r="Q51"/>
      <c r="R51"/>
      <c r="S51"/>
      <c r="T51"/>
      <c r="U51"/>
      <c r="V51"/>
      <c r="W51"/>
      <c r="X51"/>
      <c r="Y51"/>
      <c r="Z51"/>
      <c r="AA51"/>
      <c r="AB51"/>
      <c r="AC51"/>
      <c r="AD51"/>
      <c r="AE51"/>
      <c r="AF51"/>
      <c r="AG51"/>
      <c r="AH51"/>
      <c r="AI51"/>
      <c r="AJ51"/>
    </row>
    <row r="52" spans="1:36" s="7" customFormat="1" ht="26.25" customHeight="1" thickBot="1" x14ac:dyDescent="0.3">
      <c r="A52" s="6"/>
      <c r="B52" s="359" t="s">
        <v>45</v>
      </c>
      <c r="C52" s="360"/>
      <c r="D52" s="360"/>
      <c r="E52" s="360"/>
      <c r="F52" s="360"/>
      <c r="G52" s="361"/>
      <c r="H52" s="268">
        <f>SUM(H46:H51)</f>
        <v>0</v>
      </c>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row>
    <row r="53" spans="1:36" s="6" customFormat="1" ht="20.45" customHeight="1" thickBot="1" x14ac:dyDescent="0.4">
      <c r="B53" s="148"/>
      <c r="C53" s="149"/>
      <c r="D53" s="202" t="s">
        <v>46</v>
      </c>
      <c r="E53" s="150"/>
      <c r="F53" s="109"/>
      <c r="G53" s="110"/>
      <c r="H53" s="151"/>
    </row>
    <row r="54" spans="1:36" s="6" customFormat="1" ht="37.5" customHeight="1" x14ac:dyDescent="0.35">
      <c r="B54" s="13">
        <v>23</v>
      </c>
      <c r="C54" s="50"/>
      <c r="D54" s="72" t="s">
        <v>136</v>
      </c>
      <c r="E54" s="34" t="s">
        <v>37</v>
      </c>
      <c r="F54" s="34">
        <v>8</v>
      </c>
      <c r="G54" s="105">
        <v>0</v>
      </c>
      <c r="H54" s="265">
        <f>(F54*G54)</f>
        <v>0</v>
      </c>
    </row>
    <row r="55" spans="1:36" s="6" customFormat="1" ht="35.25" customHeight="1" thickBot="1" x14ac:dyDescent="0.4">
      <c r="B55" s="28">
        <v>24</v>
      </c>
      <c r="C55" s="53"/>
      <c r="D55" s="36" t="s">
        <v>137</v>
      </c>
      <c r="E55" s="24" t="s">
        <v>37</v>
      </c>
      <c r="F55" s="24">
        <v>31.8</v>
      </c>
      <c r="G55" s="107">
        <v>0</v>
      </c>
      <c r="H55" s="267">
        <f>(F55*G55)</f>
        <v>0</v>
      </c>
    </row>
    <row r="56" spans="1:36" s="7" customFormat="1" ht="24" customHeight="1" thickBot="1" x14ac:dyDescent="0.4">
      <c r="A56" s="6"/>
      <c r="B56" s="342" t="s">
        <v>47</v>
      </c>
      <c r="C56" s="343"/>
      <c r="D56" s="343"/>
      <c r="E56" s="343"/>
      <c r="F56" s="343"/>
      <c r="G56" s="344"/>
      <c r="H56" s="268">
        <f>SUM(H54:H55)</f>
        <v>0</v>
      </c>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row>
    <row r="57" spans="1:36" ht="19.5" thickBot="1" x14ac:dyDescent="0.4">
      <c r="A57" s="2"/>
      <c r="B57" s="75"/>
      <c r="C57" s="76"/>
      <c r="D57" s="77" t="s">
        <v>157</v>
      </c>
      <c r="E57" s="80"/>
      <c r="F57" s="76"/>
      <c r="G57" s="76"/>
      <c r="H57" s="37"/>
      <c r="I57"/>
      <c r="J57"/>
      <c r="K57"/>
      <c r="L57"/>
      <c r="M57"/>
      <c r="N57"/>
      <c r="O57"/>
      <c r="P57"/>
      <c r="Q57"/>
      <c r="R57"/>
      <c r="S57"/>
      <c r="T57"/>
      <c r="U57"/>
      <c r="V57"/>
      <c r="W57"/>
      <c r="X57"/>
      <c r="Y57"/>
      <c r="Z57"/>
      <c r="AA57"/>
      <c r="AB57"/>
      <c r="AC57"/>
      <c r="AD57"/>
      <c r="AE57"/>
      <c r="AF57"/>
      <c r="AG57"/>
      <c r="AH57"/>
      <c r="AI57"/>
      <c r="AJ57"/>
    </row>
    <row r="58" spans="1:36" ht="19.5" thickBot="1" x14ac:dyDescent="0.4">
      <c r="A58" s="2"/>
      <c r="B58" s="78"/>
      <c r="C58" s="206"/>
      <c r="D58" s="152" t="s">
        <v>158</v>
      </c>
      <c r="E58" s="97"/>
      <c r="F58" s="80"/>
      <c r="G58" s="80"/>
      <c r="H58" s="38"/>
      <c r="I58"/>
      <c r="J58"/>
      <c r="K58"/>
      <c r="L58"/>
      <c r="M58"/>
      <c r="N58"/>
      <c r="O58"/>
      <c r="P58"/>
      <c r="Q58"/>
      <c r="R58"/>
      <c r="S58"/>
      <c r="T58"/>
      <c r="U58"/>
      <c r="V58"/>
      <c r="W58"/>
      <c r="X58"/>
      <c r="Y58"/>
      <c r="Z58"/>
      <c r="AA58"/>
      <c r="AB58"/>
      <c r="AC58"/>
      <c r="AD58"/>
      <c r="AE58"/>
      <c r="AF58"/>
      <c r="AG58"/>
      <c r="AH58"/>
      <c r="AI58"/>
      <c r="AJ58"/>
    </row>
    <row r="59" spans="1:36" ht="55.5" customHeight="1" x14ac:dyDescent="0.35">
      <c r="A59" s="2"/>
      <c r="B59" s="184">
        <v>25</v>
      </c>
      <c r="C59" s="132" t="s">
        <v>58</v>
      </c>
      <c r="D59" s="72" t="s">
        <v>210</v>
      </c>
      <c r="E59" s="32" t="s">
        <v>40</v>
      </c>
      <c r="F59" s="34">
        <v>2</v>
      </c>
      <c r="G59" s="105">
        <v>0</v>
      </c>
      <c r="H59" s="265">
        <f t="shared" ref="H59:H68" si="6">(F59*G59)</f>
        <v>0</v>
      </c>
      <c r="I59"/>
      <c r="J59"/>
      <c r="K59"/>
      <c r="L59"/>
      <c r="M59"/>
      <c r="N59"/>
      <c r="O59"/>
      <c r="P59"/>
      <c r="Q59"/>
      <c r="R59"/>
      <c r="S59"/>
      <c r="T59"/>
      <c r="U59"/>
      <c r="V59"/>
      <c r="W59"/>
      <c r="X59"/>
      <c r="Y59"/>
      <c r="Z59"/>
      <c r="AA59"/>
      <c r="AB59"/>
      <c r="AC59"/>
      <c r="AD59"/>
      <c r="AE59"/>
      <c r="AF59"/>
      <c r="AG59"/>
      <c r="AH59"/>
      <c r="AI59"/>
      <c r="AJ59"/>
    </row>
    <row r="60" spans="1:36" ht="65.25" customHeight="1" x14ac:dyDescent="0.35">
      <c r="A60" s="2"/>
      <c r="B60" s="104">
        <v>26</v>
      </c>
      <c r="C60" s="133" t="s">
        <v>58</v>
      </c>
      <c r="D60" s="8" t="s">
        <v>207</v>
      </c>
      <c r="E60" s="153" t="s">
        <v>40</v>
      </c>
      <c r="F60" s="103">
        <v>14</v>
      </c>
      <c r="G60" s="106">
        <v>0</v>
      </c>
      <c r="H60" s="266">
        <f t="shared" si="6"/>
        <v>0</v>
      </c>
      <c r="I60"/>
      <c r="J60"/>
      <c r="K60"/>
      <c r="L60"/>
      <c r="M60"/>
      <c r="N60"/>
      <c r="O60"/>
      <c r="P60"/>
      <c r="Q60"/>
      <c r="R60"/>
      <c r="S60"/>
      <c r="T60"/>
      <c r="U60"/>
      <c r="V60"/>
      <c r="W60"/>
      <c r="X60"/>
      <c r="Y60"/>
      <c r="Z60"/>
      <c r="AA60"/>
      <c r="AB60"/>
      <c r="AC60"/>
      <c r="AD60"/>
      <c r="AE60"/>
      <c r="AF60"/>
      <c r="AG60"/>
      <c r="AH60"/>
      <c r="AI60"/>
      <c r="AJ60"/>
    </row>
    <row r="61" spans="1:36" ht="51" customHeight="1" x14ac:dyDescent="0.35">
      <c r="A61" s="2"/>
      <c r="B61" s="104">
        <v>27</v>
      </c>
      <c r="C61" s="133" t="s">
        <v>58</v>
      </c>
      <c r="D61" s="8" t="s">
        <v>211</v>
      </c>
      <c r="E61" s="153" t="s">
        <v>40</v>
      </c>
      <c r="F61" s="103">
        <v>4</v>
      </c>
      <c r="G61" s="106">
        <v>0</v>
      </c>
      <c r="H61" s="266">
        <f t="shared" si="6"/>
        <v>0</v>
      </c>
      <c r="I61"/>
      <c r="J61"/>
      <c r="K61"/>
      <c r="L61"/>
      <c r="M61"/>
      <c r="N61"/>
      <c r="O61"/>
      <c r="P61"/>
      <c r="Q61"/>
      <c r="R61"/>
      <c r="S61"/>
      <c r="T61"/>
      <c r="U61"/>
      <c r="V61"/>
      <c r="W61"/>
      <c r="X61"/>
      <c r="Y61"/>
      <c r="Z61"/>
      <c r="AA61"/>
      <c r="AB61"/>
      <c r="AC61"/>
      <c r="AD61"/>
      <c r="AE61"/>
      <c r="AF61"/>
      <c r="AG61"/>
      <c r="AH61"/>
      <c r="AI61"/>
      <c r="AJ61"/>
    </row>
    <row r="62" spans="1:36" ht="57.75" customHeight="1" x14ac:dyDescent="0.35">
      <c r="A62" s="2"/>
      <c r="B62" s="87">
        <v>28</v>
      </c>
      <c r="C62" s="133" t="s">
        <v>58</v>
      </c>
      <c r="D62" s="8" t="s">
        <v>138</v>
      </c>
      <c r="E62" s="153" t="s">
        <v>37</v>
      </c>
      <c r="F62" s="103">
        <v>42</v>
      </c>
      <c r="G62" s="106">
        <v>0</v>
      </c>
      <c r="H62" s="266">
        <f t="shared" si="6"/>
        <v>0</v>
      </c>
      <c r="I62"/>
      <c r="J62"/>
      <c r="K62"/>
      <c r="L62"/>
      <c r="M62"/>
      <c r="N62"/>
      <c r="O62"/>
      <c r="P62"/>
      <c r="Q62"/>
      <c r="R62"/>
      <c r="S62"/>
      <c r="T62"/>
      <c r="U62"/>
      <c r="V62"/>
      <c r="W62"/>
      <c r="X62"/>
      <c r="Y62"/>
      <c r="Z62"/>
      <c r="AA62"/>
      <c r="AB62"/>
      <c r="AC62"/>
      <c r="AD62"/>
      <c r="AE62"/>
      <c r="AF62"/>
      <c r="AG62"/>
      <c r="AH62"/>
      <c r="AI62"/>
      <c r="AJ62"/>
    </row>
    <row r="63" spans="1:36" ht="77.25" customHeight="1" x14ac:dyDescent="0.35">
      <c r="A63" s="2"/>
      <c r="B63" s="104">
        <f t="shared" ref="B63:B64" si="7">B62+1</f>
        <v>29</v>
      </c>
      <c r="C63" s="133" t="s">
        <v>58</v>
      </c>
      <c r="D63" s="8" t="s">
        <v>111</v>
      </c>
      <c r="E63" s="30" t="s">
        <v>40</v>
      </c>
      <c r="F63" s="106">
        <v>50</v>
      </c>
      <c r="G63" s="106">
        <v>0</v>
      </c>
      <c r="H63" s="266">
        <f t="shared" si="6"/>
        <v>0</v>
      </c>
      <c r="I63"/>
      <c r="J63"/>
      <c r="K63"/>
      <c r="L63"/>
      <c r="M63"/>
      <c r="N63"/>
      <c r="O63"/>
      <c r="P63"/>
      <c r="Q63"/>
      <c r="R63"/>
      <c r="S63"/>
      <c r="T63"/>
      <c r="U63"/>
      <c r="V63"/>
      <c r="W63"/>
      <c r="X63"/>
      <c r="Y63"/>
      <c r="Z63"/>
      <c r="AA63"/>
      <c r="AB63"/>
      <c r="AC63"/>
      <c r="AD63"/>
      <c r="AE63"/>
      <c r="AF63"/>
      <c r="AG63"/>
      <c r="AH63"/>
      <c r="AI63"/>
      <c r="AJ63"/>
    </row>
    <row r="64" spans="1:36" ht="75" x14ac:dyDescent="0.35">
      <c r="A64" s="2"/>
      <c r="B64" s="104">
        <f t="shared" si="7"/>
        <v>30</v>
      </c>
      <c r="C64" s="254"/>
      <c r="D64" s="255" t="s">
        <v>113</v>
      </c>
      <c r="E64" s="153" t="s">
        <v>39</v>
      </c>
      <c r="F64" s="256">
        <v>0.6</v>
      </c>
      <c r="G64" s="106">
        <v>0</v>
      </c>
      <c r="H64" s="266">
        <f t="shared" si="6"/>
        <v>0</v>
      </c>
      <c r="I64"/>
      <c r="J64"/>
      <c r="K64"/>
      <c r="L64"/>
      <c r="M64"/>
      <c r="N64"/>
      <c r="O64"/>
      <c r="P64"/>
      <c r="Q64"/>
      <c r="R64"/>
      <c r="S64"/>
      <c r="T64"/>
      <c r="U64"/>
      <c r="V64"/>
      <c r="W64"/>
      <c r="X64"/>
      <c r="Y64"/>
      <c r="Z64"/>
      <c r="AA64"/>
      <c r="AB64"/>
      <c r="AC64"/>
      <c r="AD64"/>
      <c r="AE64"/>
      <c r="AF64"/>
      <c r="AG64"/>
      <c r="AH64"/>
      <c r="AI64"/>
      <c r="AJ64"/>
    </row>
    <row r="65" spans="1:36" ht="57" thickBot="1" x14ac:dyDescent="0.4">
      <c r="A65" s="2"/>
      <c r="B65" s="52">
        <f>B64+1</f>
        <v>31</v>
      </c>
      <c r="C65" s="45" t="s">
        <v>101</v>
      </c>
      <c r="D65" s="36" t="s">
        <v>102</v>
      </c>
      <c r="E65" s="42" t="s">
        <v>39</v>
      </c>
      <c r="F65" s="107">
        <v>1.6</v>
      </c>
      <c r="G65" s="107">
        <v>0</v>
      </c>
      <c r="H65" s="267">
        <f t="shared" si="6"/>
        <v>0</v>
      </c>
      <c r="I65"/>
      <c r="J65"/>
      <c r="K65"/>
      <c r="L65"/>
      <c r="M65"/>
      <c r="N65"/>
      <c r="O65"/>
      <c r="P65"/>
      <c r="Q65"/>
      <c r="R65"/>
      <c r="S65"/>
      <c r="T65"/>
      <c r="U65"/>
      <c r="V65"/>
      <c r="W65"/>
      <c r="X65"/>
      <c r="Y65"/>
      <c r="Z65"/>
      <c r="AA65"/>
      <c r="AB65"/>
      <c r="AC65"/>
      <c r="AD65"/>
      <c r="AE65"/>
      <c r="AF65"/>
      <c r="AG65"/>
      <c r="AH65"/>
      <c r="AI65"/>
      <c r="AJ65"/>
    </row>
    <row r="66" spans="1:36" ht="19.5" thickBot="1" x14ac:dyDescent="0.4">
      <c r="A66" s="2"/>
      <c r="B66" s="292"/>
      <c r="C66" s="293"/>
      <c r="D66" s="77" t="s">
        <v>159</v>
      </c>
      <c r="E66" s="294"/>
      <c r="F66" s="295"/>
      <c r="G66" s="295"/>
      <c r="H66" s="296"/>
      <c r="I66"/>
      <c r="J66"/>
      <c r="K66"/>
      <c r="L66"/>
      <c r="M66"/>
      <c r="N66"/>
      <c r="O66"/>
      <c r="P66"/>
      <c r="Q66"/>
      <c r="R66"/>
      <c r="S66"/>
      <c r="T66"/>
      <c r="U66"/>
      <c r="V66"/>
      <c r="W66"/>
      <c r="X66"/>
      <c r="Y66"/>
      <c r="Z66"/>
      <c r="AA66"/>
      <c r="AB66"/>
      <c r="AC66"/>
      <c r="AD66"/>
      <c r="AE66"/>
      <c r="AF66"/>
      <c r="AG66"/>
      <c r="AH66"/>
      <c r="AI66"/>
      <c r="AJ66"/>
    </row>
    <row r="67" spans="1:36" ht="56.25" x14ac:dyDescent="0.35">
      <c r="A67" s="2"/>
      <c r="B67" s="184">
        <v>30</v>
      </c>
      <c r="C67" s="132" t="s">
        <v>84</v>
      </c>
      <c r="D67" s="72" t="s">
        <v>139</v>
      </c>
      <c r="E67" s="226" t="s">
        <v>38</v>
      </c>
      <c r="F67" s="34">
        <v>74</v>
      </c>
      <c r="G67" s="105">
        <v>0</v>
      </c>
      <c r="H67" s="265">
        <f t="shared" si="6"/>
        <v>0</v>
      </c>
      <c r="I67"/>
      <c r="J67"/>
      <c r="K67"/>
      <c r="L67"/>
      <c r="M67"/>
      <c r="N67"/>
      <c r="O67"/>
      <c r="P67"/>
      <c r="Q67"/>
      <c r="R67"/>
      <c r="S67"/>
      <c r="T67"/>
      <c r="U67"/>
      <c r="V67"/>
      <c r="W67"/>
      <c r="X67"/>
      <c r="Y67"/>
      <c r="Z67"/>
      <c r="AA67"/>
      <c r="AB67"/>
      <c r="AC67"/>
      <c r="AD67"/>
      <c r="AE67"/>
      <c r="AF67"/>
      <c r="AG67"/>
      <c r="AH67"/>
      <c r="AI67"/>
      <c r="AJ67"/>
    </row>
    <row r="68" spans="1:36" ht="57" thickBot="1" x14ac:dyDescent="0.4">
      <c r="A68" s="2"/>
      <c r="B68" s="52">
        <v>31</v>
      </c>
      <c r="C68" s="45" t="s">
        <v>84</v>
      </c>
      <c r="D68" s="36" t="s">
        <v>140</v>
      </c>
      <c r="E68" s="227" t="s">
        <v>38</v>
      </c>
      <c r="F68" s="24">
        <v>6</v>
      </c>
      <c r="G68" s="107">
        <v>0</v>
      </c>
      <c r="H68" s="267">
        <f t="shared" si="6"/>
        <v>0</v>
      </c>
      <c r="I68"/>
      <c r="J68"/>
      <c r="K68"/>
      <c r="L68"/>
      <c r="M68"/>
      <c r="N68"/>
      <c r="O68"/>
      <c r="P68"/>
      <c r="Q68"/>
      <c r="R68"/>
      <c r="S68"/>
      <c r="T68"/>
      <c r="U68"/>
      <c r="V68"/>
      <c r="W68"/>
      <c r="X68"/>
      <c r="Y68"/>
      <c r="Z68"/>
      <c r="AA68"/>
      <c r="AB68"/>
      <c r="AC68"/>
      <c r="AD68"/>
      <c r="AE68"/>
      <c r="AF68"/>
      <c r="AG68"/>
      <c r="AH68"/>
      <c r="AI68"/>
      <c r="AJ68"/>
    </row>
    <row r="69" spans="1:36" ht="22.5" customHeight="1" thickBot="1" x14ac:dyDescent="0.4">
      <c r="A69" s="2"/>
      <c r="B69" s="335" t="s">
        <v>160</v>
      </c>
      <c r="C69" s="336"/>
      <c r="D69" s="336"/>
      <c r="E69" s="336"/>
      <c r="F69" s="336"/>
      <c r="G69" s="336"/>
      <c r="H69" s="274">
        <f>SUM(H59:H68)</f>
        <v>0</v>
      </c>
      <c r="I69"/>
      <c r="J69"/>
      <c r="K69"/>
      <c r="L69"/>
      <c r="M69"/>
      <c r="N69"/>
      <c r="O69"/>
      <c r="P69"/>
      <c r="Q69"/>
      <c r="R69"/>
      <c r="S69"/>
      <c r="T69"/>
      <c r="U69"/>
      <c r="V69"/>
      <c r="W69"/>
      <c r="X69"/>
      <c r="Y69"/>
      <c r="Z69"/>
      <c r="AA69"/>
      <c r="AB69"/>
      <c r="AC69"/>
      <c r="AD69"/>
      <c r="AE69"/>
      <c r="AF69"/>
      <c r="AG69"/>
      <c r="AH69"/>
      <c r="AI69"/>
      <c r="AJ69"/>
    </row>
    <row r="70" spans="1:36" ht="19.5" thickBot="1" x14ac:dyDescent="0.4">
      <c r="E70" s="89"/>
    </row>
    <row r="71" spans="1:36" ht="29.25" customHeight="1" thickBot="1" x14ac:dyDescent="0.4">
      <c r="A71" s="17"/>
      <c r="B71" s="61"/>
      <c r="C71" s="125"/>
      <c r="D71" s="356" t="s">
        <v>170</v>
      </c>
      <c r="E71" s="357"/>
      <c r="F71" s="357"/>
      <c r="G71" s="358"/>
      <c r="H71" s="126"/>
    </row>
    <row r="72" spans="1:36" ht="18.75" x14ac:dyDescent="0.35">
      <c r="A72" s="17"/>
      <c r="B72" s="49"/>
      <c r="C72" s="50"/>
      <c r="D72" s="127" t="s">
        <v>48</v>
      </c>
      <c r="E72" s="127"/>
      <c r="F72" s="128"/>
      <c r="G72" s="127"/>
      <c r="H72" s="265">
        <f>H30</f>
        <v>0</v>
      </c>
    </row>
    <row r="73" spans="1:36" ht="18.75" x14ac:dyDescent="0.35">
      <c r="A73" s="17"/>
      <c r="B73" s="51"/>
      <c r="C73" s="14"/>
      <c r="D73" s="91" t="s">
        <v>49</v>
      </c>
      <c r="E73" s="91"/>
      <c r="F73" s="92"/>
      <c r="G73" s="93"/>
      <c r="H73" s="266">
        <f>H35</f>
        <v>0</v>
      </c>
    </row>
    <row r="74" spans="1:36" s="2" customFormat="1" ht="18.75" x14ac:dyDescent="0.35">
      <c r="A74" s="17"/>
      <c r="B74" s="85"/>
      <c r="C74" s="86"/>
      <c r="D74" s="91" t="s">
        <v>50</v>
      </c>
      <c r="E74" s="94"/>
      <c r="F74" s="92"/>
      <c r="G74" s="93"/>
      <c r="H74" s="266">
        <f>H44</f>
        <v>0</v>
      </c>
    </row>
    <row r="75" spans="1:36" s="2" customFormat="1" ht="18.75" x14ac:dyDescent="0.35">
      <c r="A75" s="1"/>
      <c r="B75" s="18"/>
      <c r="C75" s="8"/>
      <c r="D75" s="94" t="s">
        <v>51</v>
      </c>
      <c r="E75" s="94"/>
      <c r="F75" s="95"/>
      <c r="G75" s="94"/>
      <c r="H75" s="266">
        <f>H52</f>
        <v>0</v>
      </c>
    </row>
    <row r="76" spans="1:36" s="2" customFormat="1" ht="18.75" x14ac:dyDescent="0.35">
      <c r="A76" s="1"/>
      <c r="B76" s="18"/>
      <c r="C76" s="8"/>
      <c r="D76" s="94" t="s">
        <v>52</v>
      </c>
      <c r="E76" s="94"/>
      <c r="F76" s="95"/>
      <c r="G76" s="94"/>
      <c r="H76" s="266">
        <f>H56</f>
        <v>0</v>
      </c>
    </row>
    <row r="77" spans="1:36" s="2" customFormat="1" ht="33.75" customHeight="1" thickBot="1" x14ac:dyDescent="0.4">
      <c r="A77" s="1"/>
      <c r="B77" s="90"/>
      <c r="C77" s="36"/>
      <c r="D77" s="96" t="s">
        <v>162</v>
      </c>
      <c r="E77" s="96"/>
      <c r="F77" s="96"/>
      <c r="G77" s="96"/>
      <c r="H77" s="267">
        <f>H69</f>
        <v>0</v>
      </c>
    </row>
    <row r="78" spans="1:36" s="2" customFormat="1" ht="22.5" customHeight="1" thickBot="1" x14ac:dyDescent="0.4">
      <c r="A78" s="1"/>
      <c r="B78" s="350" t="s">
        <v>121</v>
      </c>
      <c r="C78" s="351"/>
      <c r="D78" s="351"/>
      <c r="E78" s="351"/>
      <c r="F78" s="351"/>
      <c r="G78" s="352"/>
      <c r="H78" s="274">
        <f>SUM(H72:H77)</f>
        <v>0</v>
      </c>
    </row>
    <row r="79" spans="1:36" x14ac:dyDescent="0.35">
      <c r="D79" s="82" t="s">
        <v>53</v>
      </c>
    </row>
    <row r="80" spans="1:36" ht="18.75" x14ac:dyDescent="0.35">
      <c r="A80" s="118"/>
      <c r="B80" s="119"/>
      <c r="C80" s="119"/>
      <c r="D80" s="120" t="s">
        <v>91</v>
      </c>
      <c r="E80" s="119"/>
      <c r="F80" s="121"/>
      <c r="G80" s="122"/>
      <c r="H80" s="123"/>
      <c r="I80"/>
      <c r="J80"/>
      <c r="K80"/>
      <c r="L80"/>
      <c r="M80"/>
      <c r="N80"/>
      <c r="O80"/>
      <c r="P80"/>
      <c r="Q80"/>
      <c r="R80"/>
      <c r="S80"/>
      <c r="T80"/>
      <c r="U80"/>
      <c r="V80"/>
      <c r="W80"/>
      <c r="X80"/>
      <c r="Y80"/>
      <c r="Z80"/>
      <c r="AA80"/>
      <c r="AB80"/>
      <c r="AC80"/>
      <c r="AD80"/>
      <c r="AE80"/>
      <c r="AF80"/>
      <c r="AG80"/>
      <c r="AH80"/>
      <c r="AI80"/>
      <c r="AJ80"/>
    </row>
    <row r="81" spans="1:36" ht="18.75" x14ac:dyDescent="0.35">
      <c r="A81" s="118"/>
      <c r="B81" s="119"/>
      <c r="C81" s="119"/>
      <c r="D81" s="120" t="s">
        <v>92</v>
      </c>
      <c r="E81" s="119"/>
      <c r="F81" s="121"/>
      <c r="G81" s="122"/>
      <c r="H81" s="123"/>
      <c r="I81"/>
      <c r="J81"/>
      <c r="K81"/>
      <c r="L81"/>
      <c r="M81"/>
      <c r="N81"/>
      <c r="O81"/>
      <c r="P81"/>
      <c r="Q81"/>
      <c r="R81"/>
      <c r="S81"/>
      <c r="T81"/>
      <c r="U81"/>
      <c r="V81"/>
      <c r="W81"/>
      <c r="X81"/>
      <c r="Y81"/>
      <c r="Z81"/>
      <c r="AA81"/>
      <c r="AB81"/>
      <c r="AC81"/>
      <c r="AD81"/>
      <c r="AE81"/>
      <c r="AF81"/>
      <c r="AG81"/>
      <c r="AH81"/>
      <c r="AI81"/>
      <c r="AJ81"/>
    </row>
    <row r="82" spans="1:36" ht="18.75" x14ac:dyDescent="0.35">
      <c r="A82" s="118"/>
      <c r="B82" s="119"/>
      <c r="C82" s="119"/>
      <c r="D82" s="120" t="s">
        <v>93</v>
      </c>
      <c r="E82" s="119"/>
      <c r="F82" s="121"/>
      <c r="G82" s="122"/>
      <c r="H82" s="123"/>
      <c r="I82"/>
      <c r="J82"/>
      <c r="K82"/>
      <c r="L82"/>
      <c r="M82"/>
      <c r="N82"/>
      <c r="O82"/>
      <c r="P82"/>
      <c r="Q82"/>
      <c r="R82"/>
      <c r="S82"/>
      <c r="T82"/>
      <c r="U82"/>
      <c r="V82"/>
      <c r="W82"/>
      <c r="X82"/>
      <c r="Y82"/>
      <c r="Z82"/>
      <c r="AA82"/>
      <c r="AB82"/>
      <c r="AC82"/>
      <c r="AD82"/>
      <c r="AE82"/>
      <c r="AF82"/>
      <c r="AG82"/>
      <c r="AH82"/>
      <c r="AI82"/>
      <c r="AJ82"/>
    </row>
  </sheetData>
  <mergeCells count="27">
    <mergeCell ref="B69:G69"/>
    <mergeCell ref="D71:G71"/>
    <mergeCell ref="E30:G30"/>
    <mergeCell ref="B35:G35"/>
    <mergeCell ref="B44:G44"/>
    <mergeCell ref="B52:G52"/>
    <mergeCell ref="D15:H15"/>
    <mergeCell ref="D16:H16"/>
    <mergeCell ref="D17:H17"/>
    <mergeCell ref="D18:H18"/>
    <mergeCell ref="D19:H19"/>
    <mergeCell ref="B78:G78"/>
    <mergeCell ref="D12:H12"/>
    <mergeCell ref="B1:H1"/>
    <mergeCell ref="B2:H2"/>
    <mergeCell ref="B3:H3"/>
    <mergeCell ref="D4:H4"/>
    <mergeCell ref="D5:H5"/>
    <mergeCell ref="D6:H6"/>
    <mergeCell ref="D7:H7"/>
    <mergeCell ref="D8:H8"/>
    <mergeCell ref="D9:H9"/>
    <mergeCell ref="D10:H10"/>
    <mergeCell ref="D11:H11"/>
    <mergeCell ref="B56:G56"/>
    <mergeCell ref="D13:H13"/>
    <mergeCell ref="D14:H14"/>
  </mergeCells>
  <phoneticPr fontId="18" type="noConversion"/>
  <pageMargins left="0.70866141732283472" right="0.70866141732283472" top="0.74803149606299213" bottom="0.74803149606299213" header="0.31496062992125984" footer="0.31496062992125984"/>
  <pageSetup paperSize="9" scale="57" fitToHeight="0" orientation="portrait" r:id="rId1"/>
  <headerFooter>
    <oddHeader>&amp;CБАРАЊЕ ЗА ПОНУДИ - Тендер 5 - Дел 1 - Анекс 1
Реф. Бр.: LRCP-9034-MK-RFB-A.2.1.5 - Тендер 5 -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Демир Капија &amp;CЛокален пат Демир Капија - Попова Кула &amp;R&amp;P/&amp;N</oddFooter>
  </headerFooter>
  <rowBreaks count="3" manualBreakCount="3">
    <brk id="16" max="7" man="1"/>
    <brk id="35" max="7" man="1"/>
    <brk id="65"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78002-C38B-40B1-AC31-86C291C77235}">
  <sheetPr>
    <tabColor theme="0"/>
    <pageSetUpPr fitToPage="1"/>
  </sheetPr>
  <dimension ref="A1:AK83"/>
  <sheetViews>
    <sheetView view="pageBreakPreview" zoomScale="115" zoomScaleNormal="115" zoomScaleSheetLayoutView="115" zoomScalePageLayoutView="40" workbookViewId="0">
      <selection activeCell="H30" sqref="H30"/>
    </sheetView>
  </sheetViews>
  <sheetFormatPr defaultRowHeight="18" x14ac:dyDescent="0.35"/>
  <cols>
    <col min="1" max="1" width="3.42578125" style="1" customWidth="1"/>
    <col min="2" max="2" width="9.140625" style="81" customWidth="1"/>
    <col min="3" max="3" width="11.7109375" style="81" customWidth="1"/>
    <col min="4" max="4" width="64.140625" style="82" customWidth="1"/>
    <col min="5" max="5" width="11.5703125" style="81" customWidth="1"/>
    <col min="6" max="6" width="12.85546875" style="19" customWidth="1"/>
    <col min="7" max="7" width="15.42578125" style="187" customWidth="1"/>
    <col min="8" max="8" width="21.5703125" style="188" customWidth="1"/>
    <col min="9" max="37" width="9.140625" style="2"/>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1:8" ht="77.25" customHeight="1" thickBot="1" x14ac:dyDescent="0.4">
      <c r="B1" s="317" t="s">
        <v>165</v>
      </c>
      <c r="C1" s="318"/>
      <c r="D1" s="318"/>
      <c r="E1" s="318"/>
      <c r="F1" s="318"/>
      <c r="G1" s="318"/>
      <c r="H1" s="319"/>
    </row>
    <row r="2" spans="1:8" ht="19.5" thickBot="1" x14ac:dyDescent="0.4">
      <c r="B2" s="320" t="s">
        <v>0</v>
      </c>
      <c r="C2" s="321"/>
      <c r="D2" s="321"/>
      <c r="E2" s="321"/>
      <c r="F2" s="321"/>
      <c r="G2" s="321"/>
      <c r="H2" s="322"/>
    </row>
    <row r="3" spans="1:8" ht="19.149999999999999" customHeight="1" thickBot="1" x14ac:dyDescent="0.4">
      <c r="B3" s="353" t="s">
        <v>146</v>
      </c>
      <c r="C3" s="362"/>
      <c r="D3" s="362"/>
      <c r="E3" s="362"/>
      <c r="F3" s="362"/>
      <c r="G3" s="362"/>
      <c r="H3" s="363"/>
    </row>
    <row r="4" spans="1:8" ht="24" customHeight="1" thickBot="1" x14ac:dyDescent="0.4">
      <c r="B4" s="47"/>
      <c r="C4" s="48"/>
      <c r="D4" s="326" t="s">
        <v>1</v>
      </c>
      <c r="E4" s="326"/>
      <c r="F4" s="326"/>
      <c r="G4" s="326"/>
      <c r="H4" s="327"/>
    </row>
    <row r="5" spans="1:8" ht="58.5" customHeight="1" x14ac:dyDescent="0.35">
      <c r="A5" s="3"/>
      <c r="B5" s="49"/>
      <c r="C5" s="50" t="s">
        <v>2</v>
      </c>
      <c r="D5" s="328" t="s">
        <v>181</v>
      </c>
      <c r="E5" s="329"/>
      <c r="F5" s="329"/>
      <c r="G5" s="329"/>
      <c r="H5" s="330"/>
    </row>
    <row r="6" spans="1:8" ht="134.25" customHeight="1" x14ac:dyDescent="0.35">
      <c r="A6" s="3"/>
      <c r="B6" s="51"/>
      <c r="C6" s="14" t="s">
        <v>3</v>
      </c>
      <c r="D6" s="315" t="s">
        <v>4</v>
      </c>
      <c r="E6" s="315"/>
      <c r="F6" s="315"/>
      <c r="G6" s="315"/>
      <c r="H6" s="316"/>
    </row>
    <row r="7" spans="1:8" ht="81" customHeight="1" x14ac:dyDescent="0.35">
      <c r="A7" s="3"/>
      <c r="B7" s="104"/>
      <c r="C7" s="14" t="s">
        <v>5</v>
      </c>
      <c r="D7" s="315" t="s">
        <v>6</v>
      </c>
      <c r="E7" s="315"/>
      <c r="F7" s="315"/>
      <c r="G7" s="315"/>
      <c r="H7" s="316"/>
    </row>
    <row r="8" spans="1:8" ht="73.5" customHeight="1" x14ac:dyDescent="0.35">
      <c r="A8" s="3"/>
      <c r="B8" s="104"/>
      <c r="C8" s="14" t="s">
        <v>7</v>
      </c>
      <c r="D8" s="315" t="s">
        <v>87</v>
      </c>
      <c r="E8" s="315"/>
      <c r="F8" s="315"/>
      <c r="G8" s="315"/>
      <c r="H8" s="316"/>
    </row>
    <row r="9" spans="1:8" ht="130.5" customHeight="1" x14ac:dyDescent="0.35">
      <c r="A9" s="3"/>
      <c r="B9" s="104"/>
      <c r="C9" s="14" t="s">
        <v>8</v>
      </c>
      <c r="D9" s="315" t="s">
        <v>62</v>
      </c>
      <c r="E9" s="315"/>
      <c r="F9" s="315"/>
      <c r="G9" s="315"/>
      <c r="H9" s="316"/>
    </row>
    <row r="10" spans="1:8" ht="73.5" customHeight="1" x14ac:dyDescent="0.35">
      <c r="A10" s="3"/>
      <c r="B10" s="104"/>
      <c r="C10" s="14" t="s">
        <v>9</v>
      </c>
      <c r="D10" s="315" t="s">
        <v>63</v>
      </c>
      <c r="E10" s="315"/>
      <c r="F10" s="315"/>
      <c r="G10" s="315"/>
      <c r="H10" s="316"/>
    </row>
    <row r="11" spans="1:8" ht="39.75" customHeight="1" x14ac:dyDescent="0.35">
      <c r="A11" s="3"/>
      <c r="B11" s="104"/>
      <c r="C11" s="14" t="s">
        <v>10</v>
      </c>
      <c r="D11" s="315" t="s">
        <v>11</v>
      </c>
      <c r="E11" s="315"/>
      <c r="F11" s="315"/>
      <c r="G11" s="315"/>
      <c r="H11" s="316"/>
    </row>
    <row r="12" spans="1:8" ht="131.25" customHeight="1" x14ac:dyDescent="0.35">
      <c r="A12" s="3"/>
      <c r="B12" s="104"/>
      <c r="C12" s="14" t="s">
        <v>12</v>
      </c>
      <c r="D12" s="315" t="s">
        <v>103</v>
      </c>
      <c r="E12" s="315"/>
      <c r="F12" s="315"/>
      <c r="G12" s="315"/>
      <c r="H12" s="316"/>
    </row>
    <row r="13" spans="1:8" ht="75.75" customHeight="1" x14ac:dyDescent="0.35">
      <c r="A13" s="3"/>
      <c r="B13" s="104"/>
      <c r="C13" s="46" t="s">
        <v>13</v>
      </c>
      <c r="D13" s="315" t="s">
        <v>14</v>
      </c>
      <c r="E13" s="315"/>
      <c r="F13" s="315"/>
      <c r="G13" s="315"/>
      <c r="H13" s="316"/>
    </row>
    <row r="14" spans="1:8" ht="90.75" customHeight="1" x14ac:dyDescent="0.35">
      <c r="A14" s="3"/>
      <c r="B14" s="104"/>
      <c r="C14" s="14" t="s">
        <v>15</v>
      </c>
      <c r="D14" s="337" t="s">
        <v>104</v>
      </c>
      <c r="E14" s="338"/>
      <c r="F14" s="338"/>
      <c r="G14" s="338"/>
      <c r="H14" s="339"/>
    </row>
    <row r="15" spans="1:8" ht="169.5" customHeight="1" x14ac:dyDescent="0.35">
      <c r="A15" s="3"/>
      <c r="B15" s="104"/>
      <c r="C15" s="14" t="s">
        <v>16</v>
      </c>
      <c r="D15" s="315" t="s">
        <v>17</v>
      </c>
      <c r="E15" s="315"/>
      <c r="F15" s="315"/>
      <c r="G15" s="315"/>
      <c r="H15" s="316"/>
    </row>
    <row r="16" spans="1:8" ht="129" customHeight="1" x14ac:dyDescent="0.35">
      <c r="A16" s="3"/>
      <c r="B16" s="104"/>
      <c r="C16" s="14" t="s">
        <v>18</v>
      </c>
      <c r="D16" s="315" t="s">
        <v>19</v>
      </c>
      <c r="E16" s="315"/>
      <c r="F16" s="315"/>
      <c r="G16" s="315"/>
      <c r="H16" s="316"/>
    </row>
    <row r="17" spans="1:37" ht="93.75" customHeight="1" x14ac:dyDescent="0.35">
      <c r="A17" s="3"/>
      <c r="B17" s="104"/>
      <c r="C17" s="14" t="s">
        <v>20</v>
      </c>
      <c r="D17" s="315" t="s">
        <v>21</v>
      </c>
      <c r="E17" s="315"/>
      <c r="F17" s="315"/>
      <c r="G17" s="315"/>
      <c r="H17" s="316"/>
    </row>
    <row r="18" spans="1:37" ht="76.5" customHeight="1" x14ac:dyDescent="0.35">
      <c r="A18" s="3"/>
      <c r="B18" s="104"/>
      <c r="C18" s="14" t="s">
        <v>22</v>
      </c>
      <c r="D18" s="315" t="s">
        <v>88</v>
      </c>
      <c r="E18" s="315"/>
      <c r="F18" s="315"/>
      <c r="G18" s="315"/>
      <c r="H18" s="316"/>
    </row>
    <row r="19" spans="1:37" ht="57.75" customHeight="1" thickBot="1" x14ac:dyDescent="0.4">
      <c r="A19" s="3"/>
      <c r="B19" s="52"/>
      <c r="C19" s="53" t="s">
        <v>23</v>
      </c>
      <c r="D19" s="340" t="s">
        <v>89</v>
      </c>
      <c r="E19" s="340"/>
      <c r="F19" s="340"/>
      <c r="G19" s="340"/>
      <c r="H19" s="341"/>
    </row>
    <row r="20" spans="1:37" ht="18.75" thickBot="1" x14ac:dyDescent="0.4">
      <c r="B20" s="54"/>
      <c r="C20" s="54"/>
      <c r="D20" s="54"/>
      <c r="E20" s="54"/>
      <c r="F20" s="4"/>
      <c r="G20" s="166"/>
      <c r="H20" s="166"/>
    </row>
    <row r="21" spans="1:37" ht="56.25" x14ac:dyDescent="0.35">
      <c r="B21" s="49" t="s">
        <v>24</v>
      </c>
      <c r="C21" s="55" t="s">
        <v>54</v>
      </c>
      <c r="D21" s="55" t="s">
        <v>25</v>
      </c>
      <c r="E21" s="55" t="s">
        <v>26</v>
      </c>
      <c r="F21" s="5" t="s">
        <v>27</v>
      </c>
      <c r="G21" s="167" t="s">
        <v>28</v>
      </c>
      <c r="H21" s="168" t="s">
        <v>29</v>
      </c>
    </row>
    <row r="22" spans="1:37" ht="19.5" thickBot="1" x14ac:dyDescent="0.4">
      <c r="B22" s="58">
        <v>1</v>
      </c>
      <c r="C22" s="23">
        <v>2</v>
      </c>
      <c r="D22" s="23">
        <v>3</v>
      </c>
      <c r="E22" s="23">
        <v>4</v>
      </c>
      <c r="F22" s="23">
        <v>5</v>
      </c>
      <c r="G22" s="275">
        <v>6</v>
      </c>
      <c r="H22" s="276">
        <v>7</v>
      </c>
    </row>
    <row r="23" spans="1:37" ht="19.5" thickBot="1" x14ac:dyDescent="0.4">
      <c r="B23" s="61"/>
      <c r="C23" s="62"/>
      <c r="D23" s="200" t="s">
        <v>30</v>
      </c>
      <c r="E23" s="63"/>
      <c r="F23" s="64"/>
      <c r="G23" s="169"/>
      <c r="H23" s="170"/>
    </row>
    <row r="24" spans="1:37" ht="15.75" customHeight="1" x14ac:dyDescent="0.35">
      <c r="B24" s="13">
        <v>1</v>
      </c>
      <c r="C24" s="132" t="s">
        <v>147</v>
      </c>
      <c r="D24" s="65" t="s">
        <v>31</v>
      </c>
      <c r="E24" s="33" t="s">
        <v>32</v>
      </c>
      <c r="F24" s="34">
        <v>1</v>
      </c>
      <c r="G24" s="105">
        <v>0</v>
      </c>
      <c r="H24" s="265">
        <f>F24*G24</f>
        <v>0</v>
      </c>
    </row>
    <row r="25" spans="1:37" ht="36" customHeight="1" x14ac:dyDescent="0.35">
      <c r="B25" s="100">
        <v>2</v>
      </c>
      <c r="C25" s="131" t="s">
        <v>68</v>
      </c>
      <c r="D25" s="101" t="s">
        <v>33</v>
      </c>
      <c r="E25" s="102" t="s">
        <v>32</v>
      </c>
      <c r="F25" s="103">
        <v>1</v>
      </c>
      <c r="G25" s="106">
        <v>0</v>
      </c>
      <c r="H25" s="266">
        <f t="shared" ref="H25:H29" si="0">F25*G25</f>
        <v>0</v>
      </c>
    </row>
    <row r="26" spans="1:37" ht="21" customHeight="1" x14ac:dyDescent="0.35">
      <c r="B26" s="100">
        <v>3</v>
      </c>
      <c r="C26" s="133" t="s">
        <v>148</v>
      </c>
      <c r="D26" s="66" t="s">
        <v>34</v>
      </c>
      <c r="E26" s="102" t="s">
        <v>32</v>
      </c>
      <c r="F26" s="103">
        <v>1</v>
      </c>
      <c r="G26" s="106">
        <v>0</v>
      </c>
      <c r="H26" s="266">
        <f t="shared" si="0"/>
        <v>0</v>
      </c>
    </row>
    <row r="27" spans="1:37" ht="33.6" customHeight="1" x14ac:dyDescent="0.35">
      <c r="B27" s="100">
        <v>4</v>
      </c>
      <c r="C27" s="133" t="s">
        <v>149</v>
      </c>
      <c r="D27" s="66" t="s">
        <v>57</v>
      </c>
      <c r="E27" s="102" t="s">
        <v>32</v>
      </c>
      <c r="F27" s="103">
        <v>1</v>
      </c>
      <c r="G27" s="106">
        <v>0</v>
      </c>
      <c r="H27" s="266">
        <f t="shared" si="0"/>
        <v>0</v>
      </c>
    </row>
    <row r="28" spans="1:37" ht="54.75" customHeight="1" x14ac:dyDescent="0.35">
      <c r="B28" s="100">
        <v>5</v>
      </c>
      <c r="C28" s="133" t="s">
        <v>150</v>
      </c>
      <c r="D28" s="66" t="s">
        <v>60</v>
      </c>
      <c r="E28" s="102" t="s">
        <v>32</v>
      </c>
      <c r="F28" s="103">
        <v>1</v>
      </c>
      <c r="G28" s="106">
        <v>0</v>
      </c>
      <c r="H28" s="266">
        <f t="shared" si="0"/>
        <v>0</v>
      </c>
    </row>
    <row r="29" spans="1:37" ht="38.25" customHeight="1" thickBot="1" x14ac:dyDescent="0.4">
      <c r="B29" s="28">
        <v>6</v>
      </c>
      <c r="C29" s="171" t="s">
        <v>69</v>
      </c>
      <c r="D29" s="69" t="s">
        <v>90</v>
      </c>
      <c r="E29" s="27" t="s">
        <v>32</v>
      </c>
      <c r="F29" s="24">
        <v>1</v>
      </c>
      <c r="G29" s="107">
        <v>0</v>
      </c>
      <c r="H29" s="267">
        <f t="shared" si="0"/>
        <v>0</v>
      </c>
    </row>
    <row r="30" spans="1:37" ht="21" customHeight="1" thickBot="1" x14ac:dyDescent="0.4">
      <c r="B30" s="70"/>
      <c r="C30" s="71"/>
      <c r="D30" s="71"/>
      <c r="E30" s="333" t="s">
        <v>56</v>
      </c>
      <c r="F30" s="333"/>
      <c r="G30" s="334"/>
      <c r="H30" s="268">
        <f>SUM(H24:H29)</f>
        <v>0</v>
      </c>
    </row>
    <row r="31" spans="1:37" s="7" customFormat="1" ht="19.5" thickBot="1" x14ac:dyDescent="0.3">
      <c r="A31" s="6"/>
      <c r="B31" s="9"/>
      <c r="C31" s="10"/>
      <c r="D31" s="200" t="s">
        <v>35</v>
      </c>
      <c r="E31" s="11"/>
      <c r="F31" s="11"/>
      <c r="G31" s="172"/>
      <c r="H31" s="17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s="7" customFormat="1" ht="18" customHeight="1" x14ac:dyDescent="0.35">
      <c r="A32" s="6"/>
      <c r="B32" s="13">
        <v>7</v>
      </c>
      <c r="C32" s="132" t="s">
        <v>108</v>
      </c>
      <c r="D32" s="72" t="s">
        <v>94</v>
      </c>
      <c r="E32" s="33" t="s">
        <v>36</v>
      </c>
      <c r="F32" s="225">
        <v>0.11600000000000001</v>
      </c>
      <c r="G32" s="105">
        <v>0</v>
      </c>
      <c r="H32" s="265">
        <f>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s="6" customFormat="1" ht="24.75" customHeight="1" x14ac:dyDescent="0.35">
      <c r="B33" s="100">
        <v>8</v>
      </c>
      <c r="C33" s="133" t="s">
        <v>73</v>
      </c>
      <c r="D33" s="8" t="s">
        <v>95</v>
      </c>
      <c r="E33" s="143" t="s">
        <v>38</v>
      </c>
      <c r="F33" s="103">
        <v>120</v>
      </c>
      <c r="G33" s="106">
        <v>0</v>
      </c>
      <c r="H33" s="266">
        <f t="shared" ref="H33:H34" si="1">F33*G33</f>
        <v>0</v>
      </c>
    </row>
    <row r="34" spans="1:37" s="7" customFormat="1" ht="59.25" customHeight="1" thickBot="1" x14ac:dyDescent="0.4">
      <c r="A34" s="6"/>
      <c r="B34" s="28">
        <v>9</v>
      </c>
      <c r="C34" s="45" t="s">
        <v>184</v>
      </c>
      <c r="D34" s="36" t="s">
        <v>190</v>
      </c>
      <c r="E34" s="27" t="s">
        <v>39</v>
      </c>
      <c r="F34" s="24">
        <v>69.180000000000007</v>
      </c>
      <c r="G34" s="107">
        <v>0</v>
      </c>
      <c r="H34" s="267">
        <f t="shared" si="1"/>
        <v>0</v>
      </c>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s="7" customFormat="1" ht="19.899999999999999" customHeight="1" thickBot="1" x14ac:dyDescent="0.4">
      <c r="A35" s="6"/>
      <c r="B35" s="342" t="s">
        <v>41</v>
      </c>
      <c r="C35" s="343"/>
      <c r="D35" s="343"/>
      <c r="E35" s="343"/>
      <c r="F35" s="343"/>
      <c r="G35" s="344"/>
      <c r="H35" s="268">
        <f>SUM(H32:H34)</f>
        <v>0</v>
      </c>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s="7" customFormat="1" ht="16.149999999999999" customHeight="1" thickBot="1" x14ac:dyDescent="0.4">
      <c r="A36" s="6"/>
      <c r="B36" s="21"/>
      <c r="C36" s="21"/>
      <c r="D36" s="200" t="s">
        <v>42</v>
      </c>
      <c r="E36" s="88"/>
      <c r="F36" s="22"/>
      <c r="G36" s="174"/>
      <c r="H36" s="17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s="7" customFormat="1" ht="37.5" customHeight="1" x14ac:dyDescent="0.35">
      <c r="A37" s="6"/>
      <c r="B37" s="13">
        <v>10</v>
      </c>
      <c r="C37" s="132" t="s">
        <v>74</v>
      </c>
      <c r="D37" s="31" t="s">
        <v>191</v>
      </c>
      <c r="E37" s="32" t="s">
        <v>39</v>
      </c>
      <c r="F37" s="105">
        <v>1243</v>
      </c>
      <c r="G37" s="105">
        <v>0</v>
      </c>
      <c r="H37" s="265">
        <f>F37*G37</f>
        <v>0</v>
      </c>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1:37" s="26" customFormat="1" ht="56.25" customHeight="1" x14ac:dyDescent="0.35">
      <c r="A38" s="25"/>
      <c r="B38" s="100">
        <v>11</v>
      </c>
      <c r="C38" s="133" t="s">
        <v>75</v>
      </c>
      <c r="D38" s="29" t="s">
        <v>192</v>
      </c>
      <c r="E38" s="30" t="s">
        <v>39</v>
      </c>
      <c r="F38" s="106">
        <v>1300.43</v>
      </c>
      <c r="G38" s="106">
        <v>0</v>
      </c>
      <c r="H38" s="266">
        <f t="shared" ref="H38:H40" si="2">F38*G38</f>
        <v>0</v>
      </c>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row>
    <row r="39" spans="1:37" s="26" customFormat="1" ht="25.5" customHeight="1" x14ac:dyDescent="0.35">
      <c r="A39" s="25"/>
      <c r="B39" s="100">
        <v>12</v>
      </c>
      <c r="C39" s="133" t="s">
        <v>76</v>
      </c>
      <c r="D39" s="29" t="s">
        <v>166</v>
      </c>
      <c r="E39" s="30" t="s">
        <v>38</v>
      </c>
      <c r="F39" s="106">
        <v>2847.9</v>
      </c>
      <c r="G39" s="106">
        <v>0</v>
      </c>
      <c r="H39" s="266">
        <f t="shared" si="2"/>
        <v>0</v>
      </c>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1:37" s="7" customFormat="1" ht="38.25" customHeight="1" thickBot="1" x14ac:dyDescent="0.4">
      <c r="A40" s="6"/>
      <c r="B40" s="28">
        <v>13</v>
      </c>
      <c r="C40" s="45" t="s">
        <v>77</v>
      </c>
      <c r="D40" s="41" t="s">
        <v>185</v>
      </c>
      <c r="E40" s="42" t="s">
        <v>39</v>
      </c>
      <c r="F40" s="107">
        <v>2420.4899999999998</v>
      </c>
      <c r="G40" s="107">
        <v>0</v>
      </c>
      <c r="H40" s="267">
        <f t="shared" si="2"/>
        <v>0</v>
      </c>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s="7" customFormat="1" ht="18" customHeight="1" thickBot="1" x14ac:dyDescent="0.4">
      <c r="A41" s="6"/>
      <c r="B41" s="342" t="s">
        <v>43</v>
      </c>
      <c r="C41" s="343"/>
      <c r="D41" s="343"/>
      <c r="E41" s="343"/>
      <c r="F41" s="343"/>
      <c r="G41" s="344"/>
      <c r="H41" s="268">
        <f>SUM(H37:H40)</f>
        <v>0</v>
      </c>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s="6" customFormat="1" ht="20.45" customHeight="1" thickBot="1" x14ac:dyDescent="0.4">
      <c r="B42" s="148"/>
      <c r="C42" s="149"/>
      <c r="D42" s="202" t="s">
        <v>189</v>
      </c>
      <c r="E42" s="150"/>
      <c r="F42" s="109"/>
      <c r="G42" s="177"/>
      <c r="H42" s="176"/>
    </row>
    <row r="43" spans="1:37" s="6" customFormat="1" ht="54" customHeight="1" x14ac:dyDescent="0.35">
      <c r="B43" s="13">
        <v>14</v>
      </c>
      <c r="C43" s="178" t="s">
        <v>81</v>
      </c>
      <c r="D43" s="72" t="s">
        <v>194</v>
      </c>
      <c r="E43" s="33" t="s">
        <v>39</v>
      </c>
      <c r="F43" s="105">
        <v>1156.72</v>
      </c>
      <c r="G43" s="105">
        <v>0</v>
      </c>
      <c r="H43" s="265">
        <f>(F43*G43)</f>
        <v>0</v>
      </c>
    </row>
    <row r="44" spans="1:37" s="6" customFormat="1" ht="36" customHeight="1" x14ac:dyDescent="0.35">
      <c r="B44" s="100">
        <f>B43+1</f>
        <v>15</v>
      </c>
      <c r="C44" s="179" t="s">
        <v>82</v>
      </c>
      <c r="D44" s="8" t="s">
        <v>195</v>
      </c>
      <c r="E44" s="102" t="s">
        <v>38</v>
      </c>
      <c r="F44" s="106">
        <v>5759.1</v>
      </c>
      <c r="G44" s="106">
        <v>0</v>
      </c>
      <c r="H44" s="266">
        <f t="shared" ref="H44:H45" si="3">(F44*G44)</f>
        <v>0</v>
      </c>
    </row>
    <row r="45" spans="1:37" s="6" customFormat="1" ht="24.75" customHeight="1" x14ac:dyDescent="0.35">
      <c r="B45" s="100">
        <f t="shared" ref="B45:B48" si="4">B44+1</f>
        <v>16</v>
      </c>
      <c r="C45" s="179" t="s">
        <v>83</v>
      </c>
      <c r="D45" s="8" t="s">
        <v>193</v>
      </c>
      <c r="E45" s="102" t="s">
        <v>38</v>
      </c>
      <c r="F45" s="106">
        <v>7685.1</v>
      </c>
      <c r="G45" s="106">
        <v>0</v>
      </c>
      <c r="H45" s="266">
        <f t="shared" si="3"/>
        <v>0</v>
      </c>
    </row>
    <row r="46" spans="1:37" s="7" customFormat="1" ht="57" customHeight="1" x14ac:dyDescent="0.35">
      <c r="A46" s="6"/>
      <c r="B46" s="100">
        <f t="shared" si="4"/>
        <v>17</v>
      </c>
      <c r="C46" s="179" t="s">
        <v>168</v>
      </c>
      <c r="D46" s="8" t="s">
        <v>215</v>
      </c>
      <c r="E46" s="186" t="s">
        <v>37</v>
      </c>
      <c r="F46" s="106">
        <v>1152.56</v>
      </c>
      <c r="G46" s="106">
        <v>0</v>
      </c>
      <c r="H46" s="266">
        <f>(F46*G46)</f>
        <v>0</v>
      </c>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row>
    <row r="47" spans="1:37" ht="60.75" customHeight="1" x14ac:dyDescent="0.35">
      <c r="A47" s="3"/>
      <c r="B47" s="100">
        <f t="shared" si="4"/>
        <v>18</v>
      </c>
      <c r="C47" s="179" t="s">
        <v>168</v>
      </c>
      <c r="D47" s="209" t="s">
        <v>214</v>
      </c>
      <c r="E47" s="102" t="s">
        <v>38</v>
      </c>
      <c r="F47" s="258">
        <v>3074.04</v>
      </c>
      <c r="G47" s="106">
        <v>0</v>
      </c>
      <c r="H47" s="266">
        <f>(F47*G47)</f>
        <v>0</v>
      </c>
      <c r="I47" s="212"/>
      <c r="J47"/>
      <c r="K47"/>
      <c r="L47"/>
      <c r="M47"/>
      <c r="N47"/>
      <c r="O47"/>
      <c r="P47"/>
      <c r="Q47"/>
      <c r="R47"/>
      <c r="S47"/>
      <c r="T47"/>
      <c r="U47"/>
      <c r="V47"/>
      <c r="W47"/>
      <c r="X47"/>
      <c r="Y47"/>
      <c r="Z47"/>
      <c r="AA47"/>
      <c r="AB47"/>
      <c r="AC47"/>
      <c r="AD47"/>
      <c r="AE47"/>
      <c r="AF47"/>
      <c r="AG47"/>
      <c r="AH47"/>
      <c r="AI47"/>
      <c r="AJ47"/>
      <c r="AK47"/>
    </row>
    <row r="48" spans="1:37" s="7" customFormat="1" ht="49.5" customHeight="1" thickBot="1" x14ac:dyDescent="0.4">
      <c r="A48" s="6"/>
      <c r="B48" s="28">
        <f t="shared" si="4"/>
        <v>19</v>
      </c>
      <c r="C48" s="277" t="s">
        <v>168</v>
      </c>
      <c r="D48" s="36" t="s">
        <v>216</v>
      </c>
      <c r="E48" s="234" t="s">
        <v>37</v>
      </c>
      <c r="F48" s="24">
        <v>1024.68</v>
      </c>
      <c r="G48" s="107">
        <v>0</v>
      </c>
      <c r="H48" s="267">
        <f>(F48*G48)</f>
        <v>0</v>
      </c>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row>
    <row r="49" spans="1:37" s="7" customFormat="1" ht="19.5" thickBot="1" x14ac:dyDescent="0.4">
      <c r="A49" s="6"/>
      <c r="B49" s="342" t="s">
        <v>45</v>
      </c>
      <c r="C49" s="343"/>
      <c r="D49" s="343"/>
      <c r="E49" s="343"/>
      <c r="F49" s="343"/>
      <c r="G49" s="344"/>
      <c r="H49" s="268">
        <f>SUM(H43:H48)</f>
        <v>0</v>
      </c>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row>
    <row r="50" spans="1:37" s="7" customFormat="1" ht="21.75" customHeight="1" thickBot="1" x14ac:dyDescent="0.4">
      <c r="A50" s="6"/>
      <c r="B50" s="305"/>
      <c r="C50" s="306"/>
      <c r="D50" s="307" t="s">
        <v>46</v>
      </c>
      <c r="E50" s="308"/>
      <c r="F50" s="309"/>
      <c r="G50" s="310"/>
      <c r="H50" s="311"/>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row>
    <row r="51" spans="1:37" s="7" customFormat="1" ht="59.25" customHeight="1" x14ac:dyDescent="0.35">
      <c r="A51" s="6"/>
      <c r="B51" s="302">
        <f>B48+1</f>
        <v>20</v>
      </c>
      <c r="C51" s="111"/>
      <c r="D51" s="108" t="s">
        <v>152</v>
      </c>
      <c r="E51" s="303" t="s">
        <v>40</v>
      </c>
      <c r="F51" s="112">
        <v>20</v>
      </c>
      <c r="G51" s="112">
        <v>0</v>
      </c>
      <c r="H51" s="304">
        <f t="shared" ref="H51:H54" si="5">(F51*G51)</f>
        <v>0</v>
      </c>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row>
    <row r="52" spans="1:37" s="247" customFormat="1" ht="34.5" customHeight="1" x14ac:dyDescent="0.35">
      <c r="A52" s="263"/>
      <c r="B52" s="100">
        <f t="shared" ref="B52:B54" si="6">B51+1</f>
        <v>21</v>
      </c>
      <c r="C52" s="259"/>
      <c r="D52" s="260" t="s">
        <v>151</v>
      </c>
      <c r="E52" s="261" t="s">
        <v>39</v>
      </c>
      <c r="F52" s="106">
        <v>32.130000000000003</v>
      </c>
      <c r="G52" s="106">
        <v>0</v>
      </c>
      <c r="H52" s="266">
        <f t="shared" si="5"/>
        <v>0</v>
      </c>
      <c r="I52" s="263"/>
    </row>
    <row r="53" spans="1:37" s="247" customFormat="1" ht="34.5" customHeight="1" x14ac:dyDescent="0.35">
      <c r="A53" s="263"/>
      <c r="B53" s="100">
        <f t="shared" si="6"/>
        <v>22</v>
      </c>
      <c r="C53" s="133"/>
      <c r="D53" s="209" t="s">
        <v>201</v>
      </c>
      <c r="E53" s="102" t="s">
        <v>39</v>
      </c>
      <c r="F53" s="258">
        <v>19.28</v>
      </c>
      <c r="G53" s="106">
        <v>0</v>
      </c>
      <c r="H53" s="266">
        <f t="shared" si="5"/>
        <v>0</v>
      </c>
      <c r="I53" s="263"/>
    </row>
    <row r="54" spans="1:37" s="248" customFormat="1" ht="38.25" customHeight="1" thickBot="1" x14ac:dyDescent="0.4">
      <c r="A54" s="264"/>
      <c r="B54" s="28">
        <f t="shared" si="6"/>
        <v>23</v>
      </c>
      <c r="C54" s="262"/>
      <c r="D54" s="36" t="s">
        <v>199</v>
      </c>
      <c r="E54" s="27" t="s">
        <v>200</v>
      </c>
      <c r="F54" s="107">
        <v>520</v>
      </c>
      <c r="G54" s="107">
        <v>0</v>
      </c>
      <c r="H54" s="267">
        <f t="shared" si="5"/>
        <v>0</v>
      </c>
      <c r="I54" s="297"/>
    </row>
    <row r="55" spans="1:37" s="7" customFormat="1" ht="16.149999999999999" customHeight="1" thickBot="1" x14ac:dyDescent="0.3">
      <c r="A55" s="6"/>
      <c r="B55" s="371" t="s">
        <v>47</v>
      </c>
      <c r="C55" s="372"/>
      <c r="D55" s="372"/>
      <c r="E55" s="372"/>
      <c r="F55" s="372"/>
      <c r="G55" s="372"/>
      <c r="H55" s="268">
        <f>SUM(H51:H54)</f>
        <v>0</v>
      </c>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row>
    <row r="56" spans="1:37" ht="19.5" thickBot="1" x14ac:dyDescent="0.4">
      <c r="A56" s="2"/>
      <c r="B56" s="75"/>
      <c r="C56" s="76"/>
      <c r="D56" s="77" t="s">
        <v>157</v>
      </c>
      <c r="E56" s="80"/>
      <c r="F56" s="76"/>
      <c r="G56" s="180"/>
      <c r="H56" s="181"/>
      <c r="J56"/>
      <c r="K56"/>
      <c r="L56"/>
      <c r="M56"/>
      <c r="N56"/>
      <c r="O56"/>
      <c r="P56"/>
      <c r="Q56"/>
      <c r="R56"/>
      <c r="S56"/>
      <c r="T56"/>
      <c r="U56"/>
      <c r="V56"/>
      <c r="W56"/>
      <c r="X56"/>
      <c r="Y56"/>
      <c r="Z56"/>
      <c r="AA56"/>
      <c r="AB56"/>
      <c r="AC56"/>
      <c r="AD56"/>
      <c r="AE56"/>
      <c r="AF56"/>
      <c r="AG56"/>
      <c r="AH56"/>
      <c r="AI56"/>
      <c r="AJ56"/>
      <c r="AK56"/>
    </row>
    <row r="57" spans="1:37" ht="19.5" thickBot="1" x14ac:dyDescent="0.4">
      <c r="A57" s="2"/>
      <c r="B57" s="78"/>
      <c r="C57" s="79"/>
      <c r="D57" s="152" t="s">
        <v>158</v>
      </c>
      <c r="E57" s="97"/>
      <c r="F57" s="80"/>
      <c r="G57" s="182"/>
      <c r="H57" s="183"/>
      <c r="J57"/>
      <c r="K57"/>
      <c r="L57"/>
      <c r="M57"/>
      <c r="N57"/>
      <c r="O57"/>
      <c r="P57"/>
      <c r="Q57"/>
      <c r="R57"/>
      <c r="S57"/>
      <c r="T57"/>
      <c r="U57"/>
      <c r="V57"/>
      <c r="W57"/>
      <c r="X57"/>
      <c r="Y57"/>
      <c r="Z57"/>
      <c r="AA57"/>
      <c r="AB57"/>
      <c r="AC57"/>
      <c r="AD57"/>
      <c r="AE57"/>
      <c r="AF57"/>
      <c r="AG57"/>
      <c r="AH57"/>
      <c r="AI57"/>
      <c r="AJ57"/>
      <c r="AK57"/>
    </row>
    <row r="58" spans="1:37" ht="75" x14ac:dyDescent="0.35">
      <c r="A58" s="2"/>
      <c r="B58" s="184">
        <v>24</v>
      </c>
      <c r="C58" s="132" t="s">
        <v>58</v>
      </c>
      <c r="D58" s="72" t="s">
        <v>210</v>
      </c>
      <c r="E58" s="185" t="s">
        <v>40</v>
      </c>
      <c r="F58" s="34">
        <v>3</v>
      </c>
      <c r="G58" s="105">
        <v>0</v>
      </c>
      <c r="H58" s="298">
        <f>F58*G58</f>
        <v>0</v>
      </c>
      <c r="J58"/>
      <c r="K58"/>
      <c r="L58"/>
      <c r="M58"/>
      <c r="N58"/>
      <c r="O58"/>
      <c r="P58"/>
      <c r="Q58"/>
      <c r="R58"/>
      <c r="S58"/>
      <c r="T58"/>
      <c r="U58"/>
      <c r="V58"/>
      <c r="W58"/>
      <c r="X58"/>
      <c r="Y58"/>
      <c r="Z58"/>
      <c r="AA58"/>
      <c r="AB58"/>
      <c r="AC58"/>
      <c r="AD58"/>
      <c r="AE58"/>
      <c r="AF58"/>
      <c r="AG58"/>
      <c r="AH58"/>
      <c r="AI58"/>
      <c r="AJ58"/>
      <c r="AK58"/>
    </row>
    <row r="59" spans="1:37" ht="64.5" customHeight="1" x14ac:dyDescent="0.35">
      <c r="A59" s="2"/>
      <c r="B59" s="104">
        <f>B58+1</f>
        <v>25</v>
      </c>
      <c r="C59" s="133" t="s">
        <v>58</v>
      </c>
      <c r="D59" s="8" t="s">
        <v>207</v>
      </c>
      <c r="E59" s="186" t="s">
        <v>40</v>
      </c>
      <c r="F59" s="103">
        <v>9</v>
      </c>
      <c r="G59" s="106">
        <v>0</v>
      </c>
      <c r="H59" s="299">
        <f t="shared" ref="H59:H64" si="7">F59*G59</f>
        <v>0</v>
      </c>
      <c r="J59"/>
      <c r="K59"/>
      <c r="L59"/>
      <c r="M59"/>
      <c r="N59"/>
      <c r="O59"/>
      <c r="P59"/>
      <c r="Q59"/>
      <c r="R59"/>
      <c r="S59"/>
      <c r="T59"/>
      <c r="U59"/>
      <c r="V59"/>
      <c r="W59"/>
      <c r="X59"/>
      <c r="Y59"/>
      <c r="Z59"/>
      <c r="AA59"/>
      <c r="AB59"/>
      <c r="AC59"/>
      <c r="AD59"/>
      <c r="AE59"/>
      <c r="AF59"/>
      <c r="AG59"/>
      <c r="AH59"/>
      <c r="AI59"/>
      <c r="AJ59"/>
      <c r="AK59"/>
    </row>
    <row r="60" spans="1:37" ht="56.25" x14ac:dyDescent="0.35">
      <c r="A60" s="2"/>
      <c r="B60" s="104">
        <v>26</v>
      </c>
      <c r="C60" s="133" t="s">
        <v>58</v>
      </c>
      <c r="D60" s="8" t="s">
        <v>211</v>
      </c>
      <c r="E60" s="186" t="s">
        <v>40</v>
      </c>
      <c r="F60" s="103">
        <v>23</v>
      </c>
      <c r="G60" s="106">
        <v>0</v>
      </c>
      <c r="H60" s="299">
        <f t="shared" si="7"/>
        <v>0</v>
      </c>
      <c r="J60"/>
      <c r="K60"/>
      <c r="L60"/>
      <c r="M60"/>
      <c r="N60"/>
      <c r="O60"/>
      <c r="P60"/>
      <c r="Q60"/>
      <c r="R60"/>
      <c r="S60"/>
      <c r="T60"/>
      <c r="U60"/>
      <c r="V60"/>
      <c r="W60"/>
      <c r="X60"/>
      <c r="Y60"/>
      <c r="Z60"/>
      <c r="AA60"/>
      <c r="AB60"/>
      <c r="AC60"/>
      <c r="AD60"/>
      <c r="AE60"/>
      <c r="AF60"/>
      <c r="AG60"/>
      <c r="AH60"/>
      <c r="AI60"/>
      <c r="AJ60"/>
      <c r="AK60"/>
    </row>
    <row r="61" spans="1:37" ht="56.25" x14ac:dyDescent="0.35">
      <c r="A61" s="2"/>
      <c r="B61" s="367">
        <v>27</v>
      </c>
      <c r="C61" s="368" t="s">
        <v>58</v>
      </c>
      <c r="D61" s="8" t="s">
        <v>212</v>
      </c>
      <c r="E61" s="186" t="s">
        <v>40</v>
      </c>
      <c r="F61" s="103">
        <v>2</v>
      </c>
      <c r="G61" s="106">
        <v>0</v>
      </c>
      <c r="H61" s="299">
        <f t="shared" si="7"/>
        <v>0</v>
      </c>
      <c r="J61"/>
      <c r="K61"/>
      <c r="L61"/>
      <c r="M61"/>
      <c r="N61"/>
      <c r="O61"/>
      <c r="P61"/>
      <c r="Q61"/>
      <c r="R61"/>
      <c r="S61"/>
      <c r="T61"/>
      <c r="U61"/>
      <c r="V61"/>
      <c r="W61"/>
      <c r="X61"/>
      <c r="Y61"/>
      <c r="Z61"/>
      <c r="AA61"/>
      <c r="AB61"/>
      <c r="AC61"/>
      <c r="AD61"/>
      <c r="AE61"/>
      <c r="AF61"/>
      <c r="AG61"/>
      <c r="AH61"/>
      <c r="AI61"/>
      <c r="AJ61"/>
      <c r="AK61"/>
    </row>
    <row r="62" spans="1:37" ht="56.25" x14ac:dyDescent="0.35">
      <c r="A62" s="2"/>
      <c r="B62" s="367"/>
      <c r="C62" s="368"/>
      <c r="D62" s="232" t="s">
        <v>213</v>
      </c>
      <c r="E62" s="186" t="s">
        <v>37</v>
      </c>
      <c r="F62" s="103">
        <v>3</v>
      </c>
      <c r="G62" s="106">
        <v>0</v>
      </c>
      <c r="H62" s="299">
        <f t="shared" si="7"/>
        <v>0</v>
      </c>
      <c r="J62"/>
      <c r="K62"/>
      <c r="L62"/>
      <c r="M62"/>
      <c r="N62"/>
      <c r="O62"/>
      <c r="P62"/>
      <c r="Q62"/>
      <c r="R62"/>
      <c r="S62"/>
      <c r="T62"/>
      <c r="U62"/>
      <c r="V62"/>
      <c r="W62"/>
      <c r="X62"/>
      <c r="Y62"/>
      <c r="Z62"/>
      <c r="AA62"/>
      <c r="AB62"/>
      <c r="AC62"/>
      <c r="AD62"/>
      <c r="AE62"/>
      <c r="AF62"/>
      <c r="AG62"/>
      <c r="AH62"/>
      <c r="AI62"/>
      <c r="AJ62"/>
      <c r="AK62"/>
    </row>
    <row r="63" spans="1:37" ht="56.25" customHeight="1" x14ac:dyDescent="0.35">
      <c r="A63" s="2"/>
      <c r="B63" s="87">
        <v>28</v>
      </c>
      <c r="C63" s="133" t="s">
        <v>58</v>
      </c>
      <c r="D63" s="8" t="s">
        <v>138</v>
      </c>
      <c r="E63" s="186" t="s">
        <v>37</v>
      </c>
      <c r="F63" s="103">
        <v>82</v>
      </c>
      <c r="G63" s="106">
        <v>0</v>
      </c>
      <c r="H63" s="299">
        <f t="shared" si="7"/>
        <v>0</v>
      </c>
      <c r="I63" s="154"/>
      <c r="J63"/>
      <c r="K63"/>
      <c r="L63"/>
      <c r="M63"/>
      <c r="N63"/>
      <c r="O63"/>
      <c r="P63"/>
      <c r="Q63"/>
      <c r="R63"/>
      <c r="S63"/>
      <c r="T63"/>
      <c r="U63"/>
      <c r="V63"/>
      <c r="W63"/>
      <c r="X63"/>
      <c r="Y63"/>
      <c r="Z63"/>
      <c r="AA63"/>
      <c r="AB63"/>
      <c r="AC63"/>
      <c r="AD63"/>
      <c r="AE63"/>
      <c r="AF63"/>
      <c r="AG63"/>
      <c r="AH63"/>
      <c r="AI63"/>
      <c r="AJ63"/>
      <c r="AK63"/>
    </row>
    <row r="64" spans="1:37" ht="38.25" thickBot="1" x14ac:dyDescent="0.4">
      <c r="A64" s="2"/>
      <c r="B64" s="52">
        <v>29</v>
      </c>
      <c r="C64" s="45" t="s">
        <v>58</v>
      </c>
      <c r="D64" s="36" t="s">
        <v>180</v>
      </c>
      <c r="E64" s="234" t="s">
        <v>38</v>
      </c>
      <c r="F64" s="24">
        <v>6.56</v>
      </c>
      <c r="G64" s="107">
        <v>0</v>
      </c>
      <c r="H64" s="300">
        <f t="shared" si="7"/>
        <v>0</v>
      </c>
      <c r="I64" s="154"/>
      <c r="J64"/>
      <c r="K64"/>
      <c r="L64"/>
      <c r="M64"/>
      <c r="N64"/>
      <c r="O64"/>
      <c r="P64"/>
      <c r="Q64"/>
      <c r="R64"/>
      <c r="S64"/>
      <c r="T64"/>
      <c r="U64"/>
      <c r="V64"/>
      <c r="W64"/>
      <c r="X64"/>
      <c r="Y64"/>
      <c r="Z64"/>
      <c r="AA64"/>
      <c r="AB64"/>
      <c r="AC64"/>
      <c r="AD64"/>
      <c r="AE64"/>
      <c r="AF64"/>
      <c r="AG64"/>
      <c r="AH64"/>
      <c r="AI64"/>
      <c r="AJ64"/>
      <c r="AK64"/>
    </row>
    <row r="65" spans="1:37" ht="19.5" thickBot="1" x14ac:dyDescent="0.4">
      <c r="A65" s="2"/>
      <c r="B65" s="241"/>
      <c r="C65" s="242"/>
      <c r="D65" s="207" t="s">
        <v>159</v>
      </c>
      <c r="F65" s="243"/>
      <c r="G65" s="244"/>
      <c r="H65" s="245"/>
      <c r="J65"/>
      <c r="K65"/>
      <c r="L65"/>
      <c r="M65"/>
      <c r="N65"/>
      <c r="O65"/>
      <c r="P65"/>
      <c r="Q65"/>
      <c r="R65"/>
      <c r="S65"/>
      <c r="T65"/>
      <c r="U65"/>
      <c r="V65"/>
      <c r="W65"/>
      <c r="X65"/>
      <c r="Y65"/>
      <c r="Z65"/>
      <c r="AA65"/>
      <c r="AB65"/>
      <c r="AC65"/>
      <c r="AD65"/>
      <c r="AE65"/>
      <c r="AF65"/>
      <c r="AG65"/>
      <c r="AH65"/>
      <c r="AI65"/>
      <c r="AJ65"/>
      <c r="AK65"/>
    </row>
    <row r="66" spans="1:37" ht="56.25" x14ac:dyDescent="0.35">
      <c r="A66" s="2"/>
      <c r="B66" s="184">
        <v>30</v>
      </c>
      <c r="C66" s="132" t="s">
        <v>84</v>
      </c>
      <c r="D66" s="72" t="s">
        <v>139</v>
      </c>
      <c r="E66" s="185" t="s">
        <v>38</v>
      </c>
      <c r="F66" s="105">
        <v>332.96</v>
      </c>
      <c r="G66" s="105">
        <v>0</v>
      </c>
      <c r="H66" s="298">
        <f t="shared" ref="H66:H67" si="8">(F66*G66)</f>
        <v>0</v>
      </c>
      <c r="J66"/>
      <c r="K66"/>
      <c r="L66"/>
      <c r="M66"/>
      <c r="N66"/>
      <c r="O66"/>
      <c r="P66"/>
      <c r="Q66"/>
      <c r="R66"/>
      <c r="S66"/>
      <c r="T66"/>
      <c r="U66"/>
      <c r="V66"/>
      <c r="W66"/>
      <c r="X66"/>
      <c r="Y66"/>
      <c r="Z66"/>
      <c r="AA66"/>
      <c r="AB66"/>
      <c r="AC66"/>
      <c r="AD66"/>
      <c r="AE66"/>
      <c r="AF66"/>
      <c r="AG66"/>
      <c r="AH66"/>
      <c r="AI66"/>
      <c r="AJ66"/>
      <c r="AK66"/>
    </row>
    <row r="67" spans="1:37" ht="57" thickBot="1" x14ac:dyDescent="0.4">
      <c r="A67" s="2"/>
      <c r="B67" s="52">
        <f>B66+1</f>
        <v>31</v>
      </c>
      <c r="C67" s="45" t="s">
        <v>84</v>
      </c>
      <c r="D67" s="36" t="s">
        <v>140</v>
      </c>
      <c r="E67" s="234" t="s">
        <v>38</v>
      </c>
      <c r="F67" s="107">
        <v>390</v>
      </c>
      <c r="G67" s="107">
        <v>0</v>
      </c>
      <c r="H67" s="300">
        <f t="shared" si="8"/>
        <v>0</v>
      </c>
      <c r="J67"/>
      <c r="K67"/>
      <c r="L67"/>
      <c r="M67"/>
      <c r="N67"/>
      <c r="O67"/>
      <c r="P67"/>
      <c r="Q67"/>
      <c r="R67"/>
      <c r="S67"/>
      <c r="T67"/>
      <c r="U67"/>
      <c r="V67"/>
      <c r="W67"/>
      <c r="X67"/>
      <c r="Y67"/>
      <c r="Z67"/>
      <c r="AA67"/>
      <c r="AB67"/>
      <c r="AC67"/>
      <c r="AD67"/>
      <c r="AE67"/>
      <c r="AF67"/>
      <c r="AG67"/>
      <c r="AH67"/>
      <c r="AI67"/>
      <c r="AJ67"/>
      <c r="AK67"/>
    </row>
    <row r="68" spans="1:37" ht="19.5" thickBot="1" x14ac:dyDescent="0.4">
      <c r="A68" s="2"/>
      <c r="B68" s="239"/>
      <c r="C68" s="240"/>
      <c r="D68" s="235" t="s">
        <v>188</v>
      </c>
      <c r="E68" s="246"/>
      <c r="F68" s="236"/>
      <c r="G68" s="237"/>
      <c r="H68" s="238"/>
      <c r="J68"/>
      <c r="K68"/>
      <c r="L68"/>
      <c r="M68"/>
      <c r="N68"/>
      <c r="O68"/>
      <c r="P68"/>
      <c r="Q68"/>
      <c r="R68"/>
      <c r="S68"/>
      <c r="T68"/>
      <c r="U68"/>
      <c r="V68"/>
      <c r="W68"/>
      <c r="X68"/>
      <c r="Y68"/>
      <c r="Z68"/>
      <c r="AA68"/>
      <c r="AB68"/>
      <c r="AC68"/>
      <c r="AD68"/>
      <c r="AE68"/>
      <c r="AF68"/>
      <c r="AG68"/>
      <c r="AH68"/>
      <c r="AI68"/>
      <c r="AJ68"/>
      <c r="AK68"/>
    </row>
    <row r="69" spans="1:37" ht="38.25" thickBot="1" x14ac:dyDescent="0.4">
      <c r="A69" s="2"/>
      <c r="B69" s="230">
        <v>32</v>
      </c>
      <c r="C69" s="231" t="s">
        <v>86</v>
      </c>
      <c r="D69" s="124" t="s">
        <v>179</v>
      </c>
      <c r="E69" s="233" t="s">
        <v>37</v>
      </c>
      <c r="F69" s="116">
        <v>48</v>
      </c>
      <c r="G69" s="116">
        <v>0</v>
      </c>
      <c r="H69" s="301">
        <f t="shared" ref="H69" si="9">(F69*G69)</f>
        <v>0</v>
      </c>
      <c r="J69"/>
      <c r="K69"/>
      <c r="L69"/>
      <c r="M69"/>
      <c r="N69"/>
      <c r="O69"/>
      <c r="P69"/>
      <c r="Q69"/>
      <c r="R69"/>
      <c r="S69"/>
      <c r="T69"/>
      <c r="U69"/>
      <c r="V69"/>
      <c r="W69"/>
      <c r="X69"/>
      <c r="Y69"/>
      <c r="Z69"/>
      <c r="AA69"/>
      <c r="AB69"/>
      <c r="AC69"/>
      <c r="AD69"/>
      <c r="AE69"/>
      <c r="AF69"/>
      <c r="AG69"/>
      <c r="AH69"/>
      <c r="AI69"/>
      <c r="AJ69"/>
      <c r="AK69"/>
    </row>
    <row r="70" spans="1:37" ht="15.75" customHeight="1" thickBot="1" x14ac:dyDescent="0.4">
      <c r="A70" s="2"/>
      <c r="B70" s="369" t="s">
        <v>160</v>
      </c>
      <c r="C70" s="370"/>
      <c r="D70" s="370"/>
      <c r="E70" s="370"/>
      <c r="F70" s="370"/>
      <c r="G70" s="370"/>
      <c r="H70" s="280">
        <f>SUM(H58:H69)</f>
        <v>0</v>
      </c>
      <c r="J70"/>
      <c r="K70"/>
      <c r="L70"/>
      <c r="M70"/>
      <c r="N70"/>
      <c r="O70"/>
      <c r="P70"/>
      <c r="Q70"/>
      <c r="R70"/>
      <c r="S70"/>
      <c r="T70"/>
      <c r="U70"/>
      <c r="V70"/>
      <c r="W70"/>
      <c r="X70"/>
      <c r="Y70"/>
      <c r="Z70"/>
      <c r="AA70"/>
      <c r="AB70"/>
      <c r="AC70"/>
      <c r="AD70"/>
      <c r="AE70"/>
      <c r="AF70"/>
      <c r="AG70"/>
      <c r="AH70"/>
      <c r="AI70"/>
      <c r="AJ70"/>
      <c r="AK70"/>
    </row>
    <row r="71" spans="1:37" ht="19.5" thickBot="1" x14ac:dyDescent="0.4">
      <c r="E71" s="89"/>
    </row>
    <row r="72" spans="1:37" ht="21" customHeight="1" thickBot="1" x14ac:dyDescent="0.4">
      <c r="A72" s="17"/>
      <c r="B72" s="61"/>
      <c r="C72" s="125"/>
      <c r="D72" s="366" t="s">
        <v>187</v>
      </c>
      <c r="E72" s="357"/>
      <c r="F72" s="357"/>
      <c r="G72" s="358"/>
      <c r="H72" s="189"/>
    </row>
    <row r="73" spans="1:37" ht="18.75" x14ac:dyDescent="0.35">
      <c r="A73" s="17"/>
      <c r="B73" s="49"/>
      <c r="C73" s="50"/>
      <c r="D73" s="127" t="s">
        <v>48</v>
      </c>
      <c r="E73" s="127"/>
      <c r="F73" s="128"/>
      <c r="G73" s="127"/>
      <c r="H73" s="278">
        <f>H30</f>
        <v>0</v>
      </c>
    </row>
    <row r="74" spans="1:37" ht="18.75" x14ac:dyDescent="0.35">
      <c r="A74" s="17"/>
      <c r="B74" s="51"/>
      <c r="C74" s="14"/>
      <c r="D74" s="91" t="s">
        <v>49</v>
      </c>
      <c r="E74" s="91"/>
      <c r="F74" s="92"/>
      <c r="G74" s="190"/>
      <c r="H74" s="279">
        <f>H35</f>
        <v>0</v>
      </c>
    </row>
    <row r="75" spans="1:37" s="2" customFormat="1" ht="18.75" x14ac:dyDescent="0.35">
      <c r="A75" s="17"/>
      <c r="B75" s="85"/>
      <c r="C75" s="86"/>
      <c r="D75" s="91" t="s">
        <v>50</v>
      </c>
      <c r="E75" s="94"/>
      <c r="F75" s="92"/>
      <c r="G75" s="190"/>
      <c r="H75" s="279">
        <f>H41</f>
        <v>0</v>
      </c>
    </row>
    <row r="76" spans="1:37" s="2" customFormat="1" ht="18.75" x14ac:dyDescent="0.35">
      <c r="A76" s="1"/>
      <c r="B76" s="18"/>
      <c r="C76" s="8"/>
      <c r="D76" s="94" t="s">
        <v>51</v>
      </c>
      <c r="E76" s="94"/>
      <c r="F76" s="95"/>
      <c r="G76" s="94"/>
      <c r="H76" s="279">
        <f>H55</f>
        <v>0</v>
      </c>
    </row>
    <row r="77" spans="1:37" s="2" customFormat="1" ht="18.75" x14ac:dyDescent="0.35">
      <c r="A77" s="1"/>
      <c r="B77" s="18"/>
      <c r="C77" s="8"/>
      <c r="D77" s="94" t="s">
        <v>52</v>
      </c>
      <c r="E77" s="94"/>
      <c r="F77" s="95"/>
      <c r="G77" s="94"/>
      <c r="H77" s="279">
        <f>H49</f>
        <v>0</v>
      </c>
    </row>
    <row r="78" spans="1:37" s="2" customFormat="1" ht="33.75" customHeight="1" thickBot="1" x14ac:dyDescent="0.4">
      <c r="A78" s="1"/>
      <c r="B78" s="90"/>
      <c r="C78" s="36"/>
      <c r="D78" s="96" t="s">
        <v>162</v>
      </c>
      <c r="E78" s="96"/>
      <c r="F78" s="96"/>
      <c r="G78" s="96"/>
      <c r="H78" s="280">
        <f>H70</f>
        <v>0</v>
      </c>
    </row>
    <row r="79" spans="1:37" s="2" customFormat="1" ht="18.75" customHeight="1" thickBot="1" x14ac:dyDescent="0.4">
      <c r="A79" s="1"/>
      <c r="B79" s="281"/>
      <c r="C79" s="282"/>
      <c r="D79" s="364" t="s">
        <v>186</v>
      </c>
      <c r="E79" s="364"/>
      <c r="F79" s="364"/>
      <c r="G79" s="365"/>
      <c r="H79" s="283">
        <f>SUM(H73:H78)</f>
        <v>0</v>
      </c>
    </row>
    <row r="80" spans="1:37" s="2" customFormat="1" ht="24.75" customHeight="1" x14ac:dyDescent="0.35">
      <c r="A80" s="1"/>
      <c r="B80" s="48"/>
      <c r="C80" s="48"/>
      <c r="D80" s="228"/>
      <c r="E80" s="228"/>
      <c r="F80" s="228"/>
      <c r="G80" s="228"/>
      <c r="H80" s="229"/>
    </row>
    <row r="81" spans="2:37" ht="18.75" x14ac:dyDescent="0.35">
      <c r="B81" s="119"/>
      <c r="C81" s="119"/>
      <c r="D81" s="120" t="s">
        <v>91</v>
      </c>
      <c r="E81" s="119"/>
      <c r="F81" s="121"/>
      <c r="G81" s="191"/>
      <c r="H81" s="192"/>
      <c r="J81"/>
      <c r="K81"/>
      <c r="L81"/>
      <c r="M81"/>
      <c r="N81"/>
      <c r="O81"/>
      <c r="P81"/>
      <c r="Q81"/>
      <c r="R81"/>
      <c r="S81"/>
      <c r="T81"/>
      <c r="U81"/>
      <c r="V81"/>
      <c r="W81"/>
      <c r="X81"/>
      <c r="Y81"/>
      <c r="Z81"/>
      <c r="AA81"/>
      <c r="AB81"/>
      <c r="AC81"/>
      <c r="AD81"/>
      <c r="AE81"/>
      <c r="AF81"/>
      <c r="AG81"/>
      <c r="AH81"/>
      <c r="AI81"/>
      <c r="AJ81"/>
      <c r="AK81"/>
    </row>
    <row r="82" spans="2:37" ht="18.75" x14ac:dyDescent="0.35">
      <c r="B82" s="119"/>
      <c r="C82" s="119"/>
      <c r="D82" s="120" t="s">
        <v>92</v>
      </c>
      <c r="E82" s="119"/>
      <c r="F82" s="121"/>
      <c r="G82" s="191"/>
      <c r="H82" s="192"/>
      <c r="J82"/>
      <c r="K82"/>
      <c r="L82"/>
      <c r="M82"/>
      <c r="N82"/>
      <c r="O82"/>
      <c r="P82"/>
      <c r="Q82"/>
      <c r="R82"/>
      <c r="S82"/>
      <c r="T82"/>
      <c r="U82"/>
      <c r="V82"/>
      <c r="W82"/>
      <c r="X82"/>
      <c r="Y82"/>
      <c r="Z82"/>
      <c r="AA82"/>
      <c r="AB82"/>
      <c r="AC82"/>
      <c r="AD82"/>
      <c r="AE82"/>
      <c r="AF82"/>
      <c r="AG82"/>
      <c r="AH82"/>
      <c r="AI82"/>
      <c r="AJ82"/>
      <c r="AK82"/>
    </row>
    <row r="83" spans="2:37" ht="18.75" x14ac:dyDescent="0.35">
      <c r="B83" s="119"/>
      <c r="C83" s="119"/>
      <c r="D83" s="120" t="s">
        <v>93</v>
      </c>
      <c r="E83" s="119"/>
      <c r="F83" s="121"/>
      <c r="G83" s="191"/>
      <c r="H83" s="192"/>
      <c r="J83"/>
      <c r="K83"/>
      <c r="L83"/>
      <c r="M83"/>
      <c r="N83"/>
      <c r="O83"/>
      <c r="P83"/>
      <c r="Q83"/>
      <c r="R83"/>
      <c r="S83"/>
      <c r="T83"/>
      <c r="U83"/>
      <c r="V83"/>
      <c r="W83"/>
      <c r="X83"/>
      <c r="Y83"/>
      <c r="Z83"/>
      <c r="AA83"/>
      <c r="AB83"/>
      <c r="AC83"/>
      <c r="AD83"/>
      <c r="AE83"/>
      <c r="AF83"/>
      <c r="AG83"/>
      <c r="AH83"/>
      <c r="AI83"/>
      <c r="AJ83"/>
      <c r="AK83"/>
    </row>
  </sheetData>
  <mergeCells count="29">
    <mergeCell ref="D79:G79"/>
    <mergeCell ref="D72:G72"/>
    <mergeCell ref="E30:G30"/>
    <mergeCell ref="D13:H13"/>
    <mergeCell ref="B61:B62"/>
    <mergeCell ref="C61:C62"/>
    <mergeCell ref="B70:G70"/>
    <mergeCell ref="D14:H14"/>
    <mergeCell ref="D15:H15"/>
    <mergeCell ref="D16:H16"/>
    <mergeCell ref="D17:H17"/>
    <mergeCell ref="D18:H18"/>
    <mergeCell ref="D19:H19"/>
    <mergeCell ref="B35:G35"/>
    <mergeCell ref="B41:G41"/>
    <mergeCell ref="B55:G55"/>
    <mergeCell ref="B49:G49"/>
    <mergeCell ref="D12:H12"/>
    <mergeCell ref="B1:H1"/>
    <mergeCell ref="B2:H2"/>
    <mergeCell ref="B3:H3"/>
    <mergeCell ref="D4:H4"/>
    <mergeCell ref="D5:H5"/>
    <mergeCell ref="D6:H6"/>
    <mergeCell ref="D7:H7"/>
    <mergeCell ref="D8:H8"/>
    <mergeCell ref="D9:H9"/>
    <mergeCell ref="D10:H10"/>
    <mergeCell ref="D11:H11"/>
  </mergeCells>
  <phoneticPr fontId="18" type="noConversion"/>
  <pageMargins left="0.70866141732283472" right="0.70866141732283472" top="0.74803149606299213" bottom="0.74803149606299213" header="0.31496062992125984" footer="0.31496062992125984"/>
  <pageSetup paperSize="9" scale="54" fitToHeight="0" orientation="portrait" r:id="rId1"/>
  <headerFooter>
    <oddHeader>&amp;CБАРАЊЕ ЗА ПОНУДИ - Тендер 5 - Дел 1 - Анекс 1
Реф. Бр.: LRCP-9034-MK-RFB-A.2.1.3 - Тендер 5 -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Струмица&amp;CРеконструкција на ул.Братство и Единство&amp;R&amp;P/&amp;N</oddFooter>
  </headerFooter>
  <rowBreaks count="4" manualBreakCount="4">
    <brk id="19" max="16383" man="1"/>
    <brk id="41" max="16383" man="1"/>
    <brk id="55" max="16383" man="1"/>
    <brk id="64" max="16383"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77963-B72B-4E59-98AB-F4DC913B5E86}">
  <sheetPr codeName="Sheet7">
    <tabColor theme="0"/>
    <pageSetUpPr fitToPage="1"/>
  </sheetPr>
  <dimension ref="B1:J15"/>
  <sheetViews>
    <sheetView view="pageBreakPreview" zoomScaleNormal="100" zoomScaleSheetLayoutView="100" workbookViewId="0">
      <selection activeCell="L11" sqref="L11"/>
    </sheetView>
  </sheetViews>
  <sheetFormatPr defaultRowHeight="15.75" x14ac:dyDescent="0.25"/>
  <cols>
    <col min="1" max="1" width="6.28515625" customWidth="1"/>
    <col min="2" max="6" width="9.140625" style="20" customWidth="1"/>
    <col min="7" max="7" width="18.85546875" style="20" customWidth="1"/>
    <col min="8" max="8" width="23" style="20" customWidth="1"/>
    <col min="9" max="9" width="27.85546875" customWidth="1"/>
    <col min="10" max="10" width="22.140625" customWidth="1"/>
    <col min="11" max="11" width="11" bestFit="1" customWidth="1"/>
    <col min="248" max="248" width="6.28515625" customWidth="1"/>
    <col min="249" max="253" width="9.140625" customWidth="1"/>
    <col min="254" max="254" width="20.85546875" customWidth="1"/>
    <col min="255" max="255" width="25" customWidth="1"/>
    <col min="504" max="504" width="6.28515625" customWidth="1"/>
    <col min="505" max="509" width="9.140625" customWidth="1"/>
    <col min="510" max="510" width="20.85546875" customWidth="1"/>
    <col min="511" max="511" width="25" customWidth="1"/>
    <col min="760" max="760" width="6.28515625" customWidth="1"/>
    <col min="761" max="765" width="9.140625" customWidth="1"/>
    <col min="766" max="766" width="20.85546875" customWidth="1"/>
    <col min="767" max="767" width="25" customWidth="1"/>
    <col min="1016" max="1016" width="6.28515625" customWidth="1"/>
    <col min="1017" max="1021" width="9.140625" customWidth="1"/>
    <col min="1022" max="1022" width="20.85546875" customWidth="1"/>
    <col min="1023" max="1023" width="25" customWidth="1"/>
    <col min="1272" max="1272" width="6.28515625" customWidth="1"/>
    <col min="1273" max="1277" width="9.140625" customWidth="1"/>
    <col min="1278" max="1278" width="20.85546875" customWidth="1"/>
    <col min="1279" max="1279" width="25" customWidth="1"/>
    <col min="1528" max="1528" width="6.28515625" customWidth="1"/>
    <col min="1529" max="1533" width="9.140625" customWidth="1"/>
    <col min="1534" max="1534" width="20.85546875" customWidth="1"/>
    <col min="1535" max="1535" width="25" customWidth="1"/>
    <col min="1784" max="1784" width="6.28515625" customWidth="1"/>
    <col min="1785" max="1789" width="9.140625" customWidth="1"/>
    <col min="1790" max="1790" width="20.85546875" customWidth="1"/>
    <col min="1791" max="1791" width="25" customWidth="1"/>
    <col min="2040" max="2040" width="6.28515625" customWidth="1"/>
    <col min="2041" max="2045" width="9.140625" customWidth="1"/>
    <col min="2046" max="2046" width="20.85546875" customWidth="1"/>
    <col min="2047" max="2047" width="25" customWidth="1"/>
    <col min="2296" max="2296" width="6.28515625" customWidth="1"/>
    <col min="2297" max="2301" width="9.140625" customWidth="1"/>
    <col min="2302" max="2302" width="20.85546875" customWidth="1"/>
    <col min="2303" max="2303" width="25" customWidth="1"/>
    <col min="2552" max="2552" width="6.28515625" customWidth="1"/>
    <col min="2553" max="2557" width="9.140625" customWidth="1"/>
    <col min="2558" max="2558" width="20.85546875" customWidth="1"/>
    <col min="2559" max="2559" width="25" customWidth="1"/>
    <col min="2808" max="2808" width="6.28515625" customWidth="1"/>
    <col min="2809" max="2813" width="9.140625" customWidth="1"/>
    <col min="2814" max="2814" width="20.85546875" customWidth="1"/>
    <col min="2815" max="2815" width="25" customWidth="1"/>
    <col min="3064" max="3064" width="6.28515625" customWidth="1"/>
    <col min="3065" max="3069" width="9.140625" customWidth="1"/>
    <col min="3070" max="3070" width="20.85546875" customWidth="1"/>
    <col min="3071" max="3071" width="25" customWidth="1"/>
    <col min="3320" max="3320" width="6.28515625" customWidth="1"/>
    <col min="3321" max="3325" width="9.140625" customWidth="1"/>
    <col min="3326" max="3326" width="20.85546875" customWidth="1"/>
    <col min="3327" max="3327" width="25" customWidth="1"/>
    <col min="3576" max="3576" width="6.28515625" customWidth="1"/>
    <col min="3577" max="3581" width="9.140625" customWidth="1"/>
    <col min="3582" max="3582" width="20.85546875" customWidth="1"/>
    <col min="3583" max="3583" width="25" customWidth="1"/>
    <col min="3832" max="3832" width="6.28515625" customWidth="1"/>
    <col min="3833" max="3837" width="9.140625" customWidth="1"/>
    <col min="3838" max="3838" width="20.85546875" customWidth="1"/>
    <col min="3839" max="3839" width="25" customWidth="1"/>
    <col min="4088" max="4088" width="6.28515625" customWidth="1"/>
    <col min="4089" max="4093" width="9.140625" customWidth="1"/>
    <col min="4094" max="4094" width="20.85546875" customWidth="1"/>
    <col min="4095" max="4095" width="25" customWidth="1"/>
    <col min="4344" max="4344" width="6.28515625" customWidth="1"/>
    <col min="4345" max="4349" width="9.140625" customWidth="1"/>
    <col min="4350" max="4350" width="20.85546875" customWidth="1"/>
    <col min="4351" max="4351" width="25" customWidth="1"/>
    <col min="4600" max="4600" width="6.28515625" customWidth="1"/>
    <col min="4601" max="4605" width="9.140625" customWidth="1"/>
    <col min="4606" max="4606" width="20.85546875" customWidth="1"/>
    <col min="4607" max="4607" width="25" customWidth="1"/>
    <col min="4856" max="4856" width="6.28515625" customWidth="1"/>
    <col min="4857" max="4861" width="9.140625" customWidth="1"/>
    <col min="4862" max="4862" width="20.85546875" customWidth="1"/>
    <col min="4863" max="4863" width="25" customWidth="1"/>
    <col min="5112" max="5112" width="6.28515625" customWidth="1"/>
    <col min="5113" max="5117" width="9.140625" customWidth="1"/>
    <col min="5118" max="5118" width="20.85546875" customWidth="1"/>
    <col min="5119" max="5119" width="25" customWidth="1"/>
    <col min="5368" max="5368" width="6.28515625" customWidth="1"/>
    <col min="5369" max="5373" width="9.140625" customWidth="1"/>
    <col min="5374" max="5374" width="20.85546875" customWidth="1"/>
    <col min="5375" max="5375" width="25" customWidth="1"/>
    <col min="5624" max="5624" width="6.28515625" customWidth="1"/>
    <col min="5625" max="5629" width="9.140625" customWidth="1"/>
    <col min="5630" max="5630" width="20.85546875" customWidth="1"/>
    <col min="5631" max="5631" width="25" customWidth="1"/>
    <col min="5880" max="5880" width="6.28515625" customWidth="1"/>
    <col min="5881" max="5885" width="9.140625" customWidth="1"/>
    <col min="5886" max="5886" width="20.85546875" customWidth="1"/>
    <col min="5887" max="5887" width="25" customWidth="1"/>
    <col min="6136" max="6136" width="6.28515625" customWidth="1"/>
    <col min="6137" max="6141" width="9.140625" customWidth="1"/>
    <col min="6142" max="6142" width="20.85546875" customWidth="1"/>
    <col min="6143" max="6143" width="25" customWidth="1"/>
    <col min="6392" max="6392" width="6.28515625" customWidth="1"/>
    <col min="6393" max="6397" width="9.140625" customWidth="1"/>
    <col min="6398" max="6398" width="20.85546875" customWidth="1"/>
    <col min="6399" max="6399" width="25" customWidth="1"/>
    <col min="6648" max="6648" width="6.28515625" customWidth="1"/>
    <col min="6649" max="6653" width="9.140625" customWidth="1"/>
    <col min="6654" max="6654" width="20.85546875" customWidth="1"/>
    <col min="6655" max="6655" width="25" customWidth="1"/>
    <col min="6904" max="6904" width="6.28515625" customWidth="1"/>
    <col min="6905" max="6909" width="9.140625" customWidth="1"/>
    <col min="6910" max="6910" width="20.85546875" customWidth="1"/>
    <col min="6911" max="6911" width="25" customWidth="1"/>
    <col min="7160" max="7160" width="6.28515625" customWidth="1"/>
    <col min="7161" max="7165" width="9.140625" customWidth="1"/>
    <col min="7166" max="7166" width="20.85546875" customWidth="1"/>
    <col min="7167" max="7167" width="25" customWidth="1"/>
    <col min="7416" max="7416" width="6.28515625" customWidth="1"/>
    <col min="7417" max="7421" width="9.140625" customWidth="1"/>
    <col min="7422" max="7422" width="20.85546875" customWidth="1"/>
    <col min="7423" max="7423" width="25" customWidth="1"/>
    <col min="7672" max="7672" width="6.28515625" customWidth="1"/>
    <col min="7673" max="7677" width="9.140625" customWidth="1"/>
    <col min="7678" max="7678" width="20.85546875" customWidth="1"/>
    <col min="7679" max="7679" width="25" customWidth="1"/>
    <col min="7928" max="7928" width="6.28515625" customWidth="1"/>
    <col min="7929" max="7933" width="9.140625" customWidth="1"/>
    <col min="7934" max="7934" width="20.85546875" customWidth="1"/>
    <col min="7935" max="7935" width="25" customWidth="1"/>
    <col min="8184" max="8184" width="6.28515625" customWidth="1"/>
    <col min="8185" max="8189" width="9.140625" customWidth="1"/>
    <col min="8190" max="8190" width="20.85546875" customWidth="1"/>
    <col min="8191" max="8191" width="25" customWidth="1"/>
    <col min="8440" max="8440" width="6.28515625" customWidth="1"/>
    <col min="8441" max="8445" width="9.140625" customWidth="1"/>
    <col min="8446" max="8446" width="20.85546875" customWidth="1"/>
    <col min="8447" max="8447" width="25" customWidth="1"/>
    <col min="8696" max="8696" width="6.28515625" customWidth="1"/>
    <col min="8697" max="8701" width="9.140625" customWidth="1"/>
    <col min="8702" max="8702" width="20.85546875" customWidth="1"/>
    <col min="8703" max="8703" width="25" customWidth="1"/>
    <col min="8952" max="8952" width="6.28515625" customWidth="1"/>
    <col min="8953" max="8957" width="9.140625" customWidth="1"/>
    <col min="8958" max="8958" width="20.85546875" customWidth="1"/>
    <col min="8959" max="8959" width="25" customWidth="1"/>
    <col min="9208" max="9208" width="6.28515625" customWidth="1"/>
    <col min="9209" max="9213" width="9.140625" customWidth="1"/>
    <col min="9214" max="9214" width="20.85546875" customWidth="1"/>
    <col min="9215" max="9215" width="25" customWidth="1"/>
    <col min="9464" max="9464" width="6.28515625" customWidth="1"/>
    <col min="9465" max="9469" width="9.140625" customWidth="1"/>
    <col min="9470" max="9470" width="20.85546875" customWidth="1"/>
    <col min="9471" max="9471" width="25" customWidth="1"/>
    <col min="9720" max="9720" width="6.28515625" customWidth="1"/>
    <col min="9721" max="9725" width="9.140625" customWidth="1"/>
    <col min="9726" max="9726" width="20.85546875" customWidth="1"/>
    <col min="9727" max="9727" width="25" customWidth="1"/>
    <col min="9976" max="9976" width="6.28515625" customWidth="1"/>
    <col min="9977" max="9981" width="9.140625" customWidth="1"/>
    <col min="9982" max="9982" width="20.85546875" customWidth="1"/>
    <col min="9983" max="9983" width="25" customWidth="1"/>
    <col min="10232" max="10232" width="6.28515625" customWidth="1"/>
    <col min="10233" max="10237" width="9.140625" customWidth="1"/>
    <col min="10238" max="10238" width="20.85546875" customWidth="1"/>
    <col min="10239" max="10239" width="25" customWidth="1"/>
    <col min="10488" max="10488" width="6.28515625" customWidth="1"/>
    <col min="10489" max="10493" width="9.140625" customWidth="1"/>
    <col min="10494" max="10494" width="20.85546875" customWidth="1"/>
    <col min="10495" max="10495" width="25" customWidth="1"/>
    <col min="10744" max="10744" width="6.28515625" customWidth="1"/>
    <col min="10745" max="10749" width="9.140625" customWidth="1"/>
    <col min="10750" max="10750" width="20.85546875" customWidth="1"/>
    <col min="10751" max="10751" width="25" customWidth="1"/>
    <col min="11000" max="11000" width="6.28515625" customWidth="1"/>
    <col min="11001" max="11005" width="9.140625" customWidth="1"/>
    <col min="11006" max="11006" width="20.85546875" customWidth="1"/>
    <col min="11007" max="11007" width="25" customWidth="1"/>
    <col min="11256" max="11256" width="6.28515625" customWidth="1"/>
    <col min="11257" max="11261" width="9.140625" customWidth="1"/>
    <col min="11262" max="11262" width="20.85546875" customWidth="1"/>
    <col min="11263" max="11263" width="25" customWidth="1"/>
    <col min="11512" max="11512" width="6.28515625" customWidth="1"/>
    <col min="11513" max="11517" width="9.140625" customWidth="1"/>
    <col min="11518" max="11518" width="20.85546875" customWidth="1"/>
    <col min="11519" max="11519" width="25" customWidth="1"/>
    <col min="11768" max="11768" width="6.28515625" customWidth="1"/>
    <col min="11769" max="11773" width="9.140625" customWidth="1"/>
    <col min="11774" max="11774" width="20.85546875" customWidth="1"/>
    <col min="11775" max="11775" width="25" customWidth="1"/>
    <col min="12024" max="12024" width="6.28515625" customWidth="1"/>
    <col min="12025" max="12029" width="9.140625" customWidth="1"/>
    <col min="12030" max="12030" width="20.85546875" customWidth="1"/>
    <col min="12031" max="12031" width="25" customWidth="1"/>
    <col min="12280" max="12280" width="6.28515625" customWidth="1"/>
    <col min="12281" max="12285" width="9.140625" customWidth="1"/>
    <col min="12286" max="12286" width="20.85546875" customWidth="1"/>
    <col min="12287" max="12287" width="25" customWidth="1"/>
    <col min="12536" max="12536" width="6.28515625" customWidth="1"/>
    <col min="12537" max="12541" width="9.140625" customWidth="1"/>
    <col min="12542" max="12542" width="20.85546875" customWidth="1"/>
    <col min="12543" max="12543" width="25" customWidth="1"/>
    <col min="12792" max="12792" width="6.28515625" customWidth="1"/>
    <col min="12793" max="12797" width="9.140625" customWidth="1"/>
    <col min="12798" max="12798" width="20.85546875" customWidth="1"/>
    <col min="12799" max="12799" width="25" customWidth="1"/>
    <col min="13048" max="13048" width="6.28515625" customWidth="1"/>
    <col min="13049" max="13053" width="9.140625" customWidth="1"/>
    <col min="13054" max="13054" width="20.85546875" customWidth="1"/>
    <col min="13055" max="13055" width="25" customWidth="1"/>
    <col min="13304" max="13304" width="6.28515625" customWidth="1"/>
    <col min="13305" max="13309" width="9.140625" customWidth="1"/>
    <col min="13310" max="13310" width="20.85546875" customWidth="1"/>
    <col min="13311" max="13311" width="25" customWidth="1"/>
    <col min="13560" max="13560" width="6.28515625" customWidth="1"/>
    <col min="13561" max="13565" width="9.140625" customWidth="1"/>
    <col min="13566" max="13566" width="20.85546875" customWidth="1"/>
    <col min="13567" max="13567" width="25" customWidth="1"/>
    <col min="13816" max="13816" width="6.28515625" customWidth="1"/>
    <col min="13817" max="13821" width="9.140625" customWidth="1"/>
    <col min="13822" max="13822" width="20.85546875" customWidth="1"/>
    <col min="13823" max="13823" width="25" customWidth="1"/>
    <col min="14072" max="14072" width="6.28515625" customWidth="1"/>
    <col min="14073" max="14077" width="9.140625" customWidth="1"/>
    <col min="14078" max="14078" width="20.85546875" customWidth="1"/>
    <col min="14079" max="14079" width="25" customWidth="1"/>
    <col min="14328" max="14328" width="6.28515625" customWidth="1"/>
    <col min="14329" max="14333" width="9.140625" customWidth="1"/>
    <col min="14334" max="14334" width="20.85546875" customWidth="1"/>
    <col min="14335" max="14335" width="25" customWidth="1"/>
    <col min="14584" max="14584" width="6.28515625" customWidth="1"/>
    <col min="14585" max="14589" width="9.140625" customWidth="1"/>
    <col min="14590" max="14590" width="20.85546875" customWidth="1"/>
    <col min="14591" max="14591" width="25" customWidth="1"/>
    <col min="14840" max="14840" width="6.28515625" customWidth="1"/>
    <col min="14841" max="14845" width="9.140625" customWidth="1"/>
    <col min="14846" max="14846" width="20.85546875" customWidth="1"/>
    <col min="14847" max="14847" width="25" customWidth="1"/>
    <col min="15096" max="15096" width="6.28515625" customWidth="1"/>
    <col min="15097" max="15101" width="9.140625" customWidth="1"/>
    <col min="15102" max="15102" width="20.85546875" customWidth="1"/>
    <col min="15103" max="15103" width="25" customWidth="1"/>
    <col min="15352" max="15352" width="6.28515625" customWidth="1"/>
    <col min="15353" max="15357" width="9.140625" customWidth="1"/>
    <col min="15358" max="15358" width="20.85546875" customWidth="1"/>
    <col min="15359" max="15359" width="25" customWidth="1"/>
    <col min="15608" max="15608" width="6.28515625" customWidth="1"/>
    <col min="15609" max="15613" width="9.140625" customWidth="1"/>
    <col min="15614" max="15614" width="20.85546875" customWidth="1"/>
    <col min="15615" max="15615" width="25" customWidth="1"/>
    <col min="15864" max="15864" width="6.28515625" customWidth="1"/>
    <col min="15865" max="15869" width="9.140625" customWidth="1"/>
    <col min="15870" max="15870" width="20.85546875" customWidth="1"/>
    <col min="15871" max="15871" width="25" customWidth="1"/>
    <col min="16120" max="16120" width="6.28515625" customWidth="1"/>
    <col min="16121" max="16125" width="9.140625" customWidth="1"/>
    <col min="16126" max="16126" width="20.85546875" customWidth="1"/>
    <col min="16127" max="16127" width="25" customWidth="1"/>
  </cols>
  <sheetData>
    <row r="1" spans="2:10" ht="22.5" customHeight="1" thickBot="1" x14ac:dyDescent="0.3"/>
    <row r="2" spans="2:10" ht="93.75" customHeight="1" thickBot="1" x14ac:dyDescent="0.3">
      <c r="B2" s="384" t="s">
        <v>141</v>
      </c>
      <c r="C2" s="385"/>
      <c r="D2" s="385"/>
      <c r="E2" s="385"/>
      <c r="F2" s="385"/>
      <c r="G2" s="385"/>
      <c r="H2" s="385"/>
      <c r="I2" s="385"/>
      <c r="J2" s="386"/>
    </row>
    <row r="3" spans="2:10" ht="19.5" thickBot="1" x14ac:dyDescent="0.3">
      <c r="B3" s="387" t="s">
        <v>155</v>
      </c>
      <c r="C3" s="388"/>
      <c r="D3" s="388"/>
      <c r="E3" s="388"/>
      <c r="F3" s="388"/>
      <c r="G3" s="388"/>
      <c r="H3" s="388"/>
      <c r="I3" s="388"/>
      <c r="J3" s="389"/>
    </row>
    <row r="4" spans="2:10" ht="37.5" customHeight="1" thickBot="1" x14ac:dyDescent="0.3">
      <c r="B4" s="390"/>
      <c r="C4" s="391"/>
      <c r="D4" s="391"/>
      <c r="E4" s="391"/>
      <c r="F4" s="391"/>
      <c r="G4" s="391"/>
      <c r="H4" s="155" t="s">
        <v>65</v>
      </c>
      <c r="I4" s="156" t="s">
        <v>67</v>
      </c>
      <c r="J4" s="157" t="s">
        <v>64</v>
      </c>
    </row>
    <row r="5" spans="2:10" ht="54" customHeight="1" x14ac:dyDescent="0.35">
      <c r="B5" s="392" t="s">
        <v>142</v>
      </c>
      <c r="C5" s="393"/>
      <c r="D5" s="393"/>
      <c r="E5" s="393"/>
      <c r="F5" s="393"/>
      <c r="G5" s="393"/>
      <c r="H5" s="158">
        <f>'О.Валандово ул.Горно Мало '!H83</f>
        <v>0</v>
      </c>
      <c r="I5" s="158">
        <f>H5*10%</f>
        <v>0</v>
      </c>
      <c r="J5" s="159">
        <f>H5+I5</f>
        <v>0</v>
      </c>
    </row>
    <row r="6" spans="2:10" ht="21.75" customHeight="1" x14ac:dyDescent="0.35">
      <c r="B6" s="378" t="s">
        <v>143</v>
      </c>
      <c r="C6" s="379"/>
      <c r="D6" s="379"/>
      <c r="E6" s="379"/>
      <c r="F6" s="379"/>
      <c r="G6" s="379"/>
      <c r="H6" s="160">
        <f>SUM(H5:H5)</f>
        <v>0</v>
      </c>
      <c r="I6" s="160">
        <f>SUM(I5:I5)</f>
        <v>0</v>
      </c>
      <c r="J6" s="161">
        <f>SUM(J5:J5)</f>
        <v>0</v>
      </c>
    </row>
    <row r="7" spans="2:10" ht="37.5" customHeight="1" x14ac:dyDescent="0.35">
      <c r="B7" s="380" t="s">
        <v>144</v>
      </c>
      <c r="C7" s="381"/>
      <c r="D7" s="381"/>
      <c r="E7" s="381"/>
      <c r="F7" s="381"/>
      <c r="G7" s="381"/>
      <c r="H7" s="43">
        <f>'О.Демир Капија-ул. Попова Кула'!H78</f>
        <v>0</v>
      </c>
      <c r="I7" s="43">
        <f>H7*10%</f>
        <v>0</v>
      </c>
      <c r="J7" s="44">
        <f>H7+I7</f>
        <v>0</v>
      </c>
    </row>
    <row r="8" spans="2:10" ht="25.5" customHeight="1" x14ac:dyDescent="0.35">
      <c r="B8" s="378" t="s">
        <v>145</v>
      </c>
      <c r="C8" s="379"/>
      <c r="D8" s="379"/>
      <c r="E8" s="379"/>
      <c r="F8" s="379"/>
      <c r="G8" s="379"/>
      <c r="H8" s="223">
        <f>SUM(H7:H7)</f>
        <v>0</v>
      </c>
      <c r="I8" s="223">
        <f>SUM(I7:I7)</f>
        <v>0</v>
      </c>
      <c r="J8" s="224">
        <f>SUM(J7:J7)</f>
        <v>0</v>
      </c>
    </row>
    <row r="9" spans="2:10" ht="37.5" customHeight="1" x14ac:dyDescent="0.35">
      <c r="B9" s="380" t="s">
        <v>153</v>
      </c>
      <c r="C9" s="381"/>
      <c r="D9" s="381"/>
      <c r="E9" s="381"/>
      <c r="F9" s="381"/>
      <c r="G9" s="381"/>
      <c r="H9" s="43">
        <f>'О.Струмица ул.Братство и Единст'!H79</f>
        <v>0</v>
      </c>
      <c r="I9" s="43">
        <f>H9*10%</f>
        <v>0</v>
      </c>
      <c r="J9" s="44">
        <f>H9+I9</f>
        <v>0</v>
      </c>
    </row>
    <row r="10" spans="2:10" ht="25.5" customHeight="1" thickBot="1" x14ac:dyDescent="0.4">
      <c r="B10" s="382" t="s">
        <v>154</v>
      </c>
      <c r="C10" s="383"/>
      <c r="D10" s="383"/>
      <c r="E10" s="383"/>
      <c r="F10" s="383"/>
      <c r="G10" s="383"/>
      <c r="H10" s="162">
        <f>SUM(H9:H9)</f>
        <v>0</v>
      </c>
      <c r="I10" s="162">
        <f>SUM(I9:I9)</f>
        <v>0</v>
      </c>
      <c r="J10" s="163">
        <f>SUM(J9:J9)</f>
        <v>0</v>
      </c>
    </row>
    <row r="11" spans="2:10" ht="27" customHeight="1" thickBot="1" x14ac:dyDescent="0.4">
      <c r="B11" s="373" t="s">
        <v>156</v>
      </c>
      <c r="C11" s="374"/>
      <c r="D11" s="374"/>
      <c r="E11" s="374"/>
      <c r="F11" s="374"/>
      <c r="G11" s="374"/>
      <c r="H11" s="164">
        <f>H6+H8+H10</f>
        <v>0</v>
      </c>
      <c r="I11" s="164">
        <f>I6+I8+I10</f>
        <v>0</v>
      </c>
      <c r="J11" s="165">
        <f>H11+I11</f>
        <v>0</v>
      </c>
    </row>
    <row r="12" spans="2:10" ht="19.5" thickBot="1" x14ac:dyDescent="0.4">
      <c r="B12" s="375" t="s">
        <v>66</v>
      </c>
      <c r="C12" s="376"/>
      <c r="D12" s="376"/>
      <c r="E12" s="376"/>
      <c r="F12" s="376"/>
      <c r="G12" s="376"/>
      <c r="H12" s="376"/>
      <c r="I12" s="377"/>
      <c r="J12" s="284">
        <f>J6+J8+J10</f>
        <v>0</v>
      </c>
    </row>
    <row r="14" spans="2:10" x14ac:dyDescent="0.25">
      <c r="H14" s="249"/>
      <c r="I14" s="249"/>
      <c r="J14" s="2"/>
    </row>
    <row r="15" spans="2:10" x14ac:dyDescent="0.25">
      <c r="H15" s="250"/>
      <c r="I15" s="2"/>
      <c r="J15" s="2"/>
    </row>
  </sheetData>
  <mergeCells count="11">
    <mergeCell ref="B6:G6"/>
    <mergeCell ref="B7:G7"/>
    <mergeCell ref="B2:J2"/>
    <mergeCell ref="B3:J3"/>
    <mergeCell ref="B4:G4"/>
    <mergeCell ref="B5:G5"/>
    <mergeCell ref="B11:G11"/>
    <mergeCell ref="B12:I12"/>
    <mergeCell ref="B8:G8"/>
    <mergeCell ref="B9:G9"/>
    <mergeCell ref="B10:G10"/>
  </mergeCells>
  <pageMargins left="0.70866141732283472" right="0.70866141732283472" top="0.74803149606299213" bottom="0.74803149606299213" header="0.31496062992125984" footer="0.31496062992125984"/>
  <pageSetup paperSize="9" scale="60" fitToHeight="0" orientation="portrait" r:id="rId1"/>
  <headerFooter>
    <oddHeader>&amp;CРекапитулар за Тендер 5 дел 1</oddHeader>
    <oddFooter>&amp;LТендер 5 дел 1&amp;CРекапитулар&amp;R&amp;N/&amp;N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О.Валандово ул.Горно Мало </vt:lpstr>
      <vt:lpstr>О.Демир Капија-ул. Попова Кула</vt:lpstr>
      <vt:lpstr>О.Струмица ул.Братство и Единст</vt:lpstr>
      <vt:lpstr>Тендер 5-Дел.1-Рекапитулар </vt:lpstr>
      <vt:lpstr>Sheet1</vt:lpstr>
      <vt:lpstr>'О.Валандово ул.Горно Мало '!Print_Area</vt:lpstr>
      <vt:lpstr>'О.Демир Капија-ул. Попова Кула'!Print_Area</vt:lpstr>
      <vt:lpstr>'О.Струмица ул.Братство и Единст'!Print_Area</vt:lpstr>
      <vt:lpstr>'Тендер 5-Дел.1-Рекапитулар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Elizabeta Sokolovska</dc:creator>
  <cp:lastModifiedBy>User</cp:lastModifiedBy>
  <cp:lastPrinted>2022-12-27T09:53:21Z</cp:lastPrinted>
  <dcterms:created xsi:type="dcterms:W3CDTF">2021-09-06T05:13:51Z</dcterms:created>
  <dcterms:modified xsi:type="dcterms:W3CDTF">2022-12-28T11:12:36Z</dcterms:modified>
</cp:coreProperties>
</file>